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onjunior\Documents\Milton_2020\TRANSPARÊNCIA_2020\EXECUÇÃO ORÇAMENTÁRIA E FINANCEIRA\M06_2020\"/>
    </mc:Choice>
  </mc:AlternateContent>
  <xr:revisionPtr revIDLastSave="0" documentId="8_{89CB4D7F-32A5-4A6D-AAFB-A8443EDBA51D}" xr6:coauthVersionLast="41" xr6:coauthVersionMax="41" xr10:uidLastSave="{00000000-0000-0000-0000-000000000000}"/>
  <bookViews>
    <workbookView xWindow="28680" yWindow="-120" windowWidth="24240" windowHeight="13140" xr2:uid="{41F9F4CC-78C9-4178-AA26-11DF12A735E8}"/>
  </bookViews>
  <sheets>
    <sheet name="NOVA DESPESAS POR AÇÃO" sheetId="1" r:id="rId1"/>
  </sheets>
  <externalReferences>
    <externalReference r:id="rId2"/>
    <externalReference r:id="rId3"/>
    <externalReference r:id="rId4"/>
    <externalReference r:id="rId5"/>
  </externalReferences>
  <definedNames>
    <definedName name="_Key1" hidden="1">'[1]#REF'!$B$14</definedName>
    <definedName name="_Order1" hidden="1">255</definedName>
    <definedName name="_Sort" hidden="1">'[1]#REF'!$B$7:$B$14</definedName>
    <definedName name="A">#REF!</definedName>
    <definedName name="A1_">#N/A</definedName>
    <definedName name="_xlnm.Print_Area" localSheetId="0">'NOVA DESPESAS POR AÇÃO'!$A$1:$AP$52</definedName>
    <definedName name="_xlnm.Print_Area">[3]td_diasetor!$A$4:$F$56</definedName>
    <definedName name="_xlnm.Database">'[1]#REF'!$A$1:$AG$101</definedName>
    <definedName name="bdb">[1]ND!$A$1:$B$410</definedName>
    <definedName name="CORRECAO">[1]igp!$A$1:$B$313</definedName>
    <definedName name="dbd">[1]REC!$A$1:$B$744</definedName>
    <definedName name="Detalhes_do_Demonstrativo_MDE">'[4]Anexo X - ENSINO'!#REF!</definedName>
    <definedName name="DRTQ1">'[1]#REF'!$B$3:$K$34</definedName>
    <definedName name="DRTQ3">'[1]#REF'!$B$1:$K$29</definedName>
    <definedName name="DRTQ4">'[1]#REF'!$B$1:$K$56</definedName>
    <definedName name="G1065475" localSheetId="0">#REF!</definedName>
    <definedName name="G1065475">#REF!</definedName>
    <definedName name="G1065476" localSheetId="0">#REF!</definedName>
    <definedName name="G1065476">#REF!</definedName>
    <definedName name="Ganhos_e_perdas_de_receita" localSheetId="0">#REF!</definedName>
    <definedName name="Ganhos_e_perdas_de_receita">#REF!</definedName>
    <definedName name="Ganhos_e_Perdas_de_Receita_99" localSheetId="0">#REF!</definedName>
    <definedName name="Ganhos_e_Perdas_de_Receita_99">#REF!</definedName>
    <definedName name="GRAF">[1]IGPxIPC!$A$76</definedName>
    <definedName name="graf3">'[1]#REF'!$B$56:$H$98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sOUTPODERES" localSheetId="0">#REF!</definedName>
    <definedName name="insOUTPODERES">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rint_Area_MI">'[1]#REF'!$A$1:$P$27</definedName>
    <definedName name="Q10.1">'[1]#REF'!$B$33:$G$72</definedName>
    <definedName name="QUADR10">'[1]#REF'!$C$1:$J$54</definedName>
    <definedName name="QUADR12">'[1]#REF'!$B$1:$G$29</definedName>
    <definedName name="quadr12.1">'[1]#REF'!$B$33:$G$72</definedName>
    <definedName name="QUADR13">'[1]#REF'!$B$1:$J$31</definedName>
    <definedName name="QUADR14">'[1]#REF'!$B$1:$J$35</definedName>
    <definedName name="QUADR14.1">'[1]#REF'!$B$36:$J$74</definedName>
    <definedName name="QUADR2">'[1]#REF'!$B$2:$J$39</definedName>
    <definedName name="QUADR8">'[1]#REF'!$B$1:$I$21</definedName>
    <definedName name="QUADR9">'[1]#REF'!$B$1:$H$36</definedName>
    <definedName name="quadro1">'[1]#REF'!$B$1:$K$60</definedName>
    <definedName name="quadro10">'[1]#REF'!$B$1:$G$29</definedName>
    <definedName name="quadro11">'[1]#REF'!$B$1:$J$40</definedName>
    <definedName name="quadro12">'[1]#REF'!$B$1:$J$35</definedName>
    <definedName name="QUADRO12.1">'[1]#REF'!$B$41:$J$72</definedName>
    <definedName name="quadro2">'[1]#REF'!$B$1:$K$23</definedName>
    <definedName name="quadro3">'[1]#REF'!$B$1:$J$63</definedName>
    <definedName name="quadro4">'[1]#REF'!$B$1:$J$39</definedName>
    <definedName name="quadro5">'[1]#REF'!$B$1:$J$23</definedName>
    <definedName name="quadro6">'[1]#REF'!$B$1:$I$21</definedName>
    <definedName name="quadro7">'[1]#REF'!$B$1:$H$36</definedName>
    <definedName name="quadro8">'[1]#REF'!$C$1:$J$54</definedName>
    <definedName name="RECOLHIMENTO">[1]cod_RECOLHIMENTO!$A$1:$B$46</definedName>
    <definedName name="RGF" localSheetId="0">#REF!</definedName>
    <definedName name="RGF">#REF!</definedName>
    <definedName name="SETORES_LISTA">[1]cod_SETORES!$C$1:$K$163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 localSheetId="0">#REF!</definedName>
    <definedName name="Tabela_10___Resultado_Primário_do_Governo_Central_em_1999">#REF!</definedName>
    <definedName name="Tabela_2___Contribuições_Previdenciárias" localSheetId="0">#REF!</definedName>
    <definedName name="Tabela_2___Contribuições_Previdenciárias">#REF!</definedName>
    <definedName name="Tabela_3___Benefícios__previsto_x_realizado" localSheetId="0">#REF!</definedName>
    <definedName name="Tabela_3___Benefícios__previsto_x_realizado">#REF!</definedName>
    <definedName name="Tabela_4___Receitas_Administradas_pela_SRF__previsto_x_realizado" localSheetId="0">#REF!</definedName>
    <definedName name="Tabela_4___Receitas_Administradas_pela_SRF__previsto_x_realizado">#REF!</definedName>
    <definedName name="Tabela_5___Receitas_Administradas_em_Agosto" localSheetId="0">#REF!</definedName>
    <definedName name="Tabela_5___Receitas_Administradas_em_Agosto">#REF!</definedName>
    <definedName name="Tabela_6___Receitas_Diretamente_Arrecadadas" localSheetId="0">#REF!</definedName>
    <definedName name="Tabela_6___Receitas_Diretamente_Arrecadadas">#REF!</definedName>
    <definedName name="Tabela_7___Déficit_da_Previdência_Social_em_1999" localSheetId="0">#REF!</definedName>
    <definedName name="Tabela_7___Déficit_da_Previdência_Social_em_1999">#REF!</definedName>
    <definedName name="Tabela_8___Receitas_Administradas__revisão_da_previsão" localSheetId="0">#REF!</definedName>
    <definedName name="Tabela_8___Receitas_Administradas__revisão_da_previsão">#REF!</definedName>
    <definedName name="Tabela_9___Resultado_Primário_de_1999" localSheetId="0">#REF!</definedName>
    <definedName name="Tabela_9___Resultado_Primário_de_1999">#REF!</definedName>
    <definedName name="tes" localSheetId="0">'[4]Anexo X - ENSINO'!#REF!</definedName>
    <definedName name="tes">'[4]Anexo X - ENSINO'!#REF!</definedName>
    <definedName name="teste" localSheetId="0">#REF!,#REF!</definedName>
    <definedName name="teste">#REF!,#REF!</definedName>
    <definedName name="teste1" localSheetId="0">#REF!,#REF!</definedName>
    <definedName name="teste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7" i="1" l="1"/>
  <c r="AO47" i="1"/>
  <c r="AN47" i="1"/>
  <c r="AP46" i="1"/>
  <c r="AO46" i="1"/>
  <c r="AN46" i="1"/>
  <c r="AP45" i="1"/>
  <c r="AO45" i="1"/>
  <c r="AN45" i="1"/>
  <c r="AM44" i="1"/>
  <c r="AL44" i="1"/>
  <c r="AK44" i="1"/>
  <c r="AJ44" i="1"/>
  <c r="AJ37" i="1" s="1"/>
  <c r="AI44" i="1"/>
  <c r="AH44" i="1"/>
  <c r="AG44" i="1"/>
  <c r="AF44" i="1"/>
  <c r="AF37" i="1" s="1"/>
  <c r="AE44" i="1"/>
  <c r="AD44" i="1"/>
  <c r="AC44" i="1"/>
  <c r="AB44" i="1"/>
  <c r="AB37" i="1" s="1"/>
  <c r="AA44" i="1"/>
  <c r="Z44" i="1"/>
  <c r="Y44" i="1"/>
  <c r="X44" i="1"/>
  <c r="X37" i="1" s="1"/>
  <c r="W44" i="1"/>
  <c r="V44" i="1"/>
  <c r="U44" i="1"/>
  <c r="T44" i="1"/>
  <c r="T37" i="1" s="1"/>
  <c r="S44" i="1"/>
  <c r="R44" i="1"/>
  <c r="Q44" i="1"/>
  <c r="P44" i="1"/>
  <c r="P37" i="1" s="1"/>
  <c r="O44" i="1"/>
  <c r="N44" i="1"/>
  <c r="M44" i="1"/>
  <c r="L44" i="1"/>
  <c r="L37" i="1" s="1"/>
  <c r="K44" i="1"/>
  <c r="J44" i="1"/>
  <c r="I44" i="1"/>
  <c r="H44" i="1"/>
  <c r="H37" i="1" s="1"/>
  <c r="G44" i="1"/>
  <c r="F44" i="1"/>
  <c r="AP44" i="1" s="1"/>
  <c r="E44" i="1"/>
  <c r="AO44" i="1" s="1"/>
  <c r="D44" i="1"/>
  <c r="D37" i="1" s="1"/>
  <c r="C44" i="1"/>
  <c r="AP42" i="1"/>
  <c r="AO42" i="1"/>
  <c r="AN42" i="1"/>
  <c r="AP41" i="1"/>
  <c r="AO41" i="1"/>
  <c r="AN41" i="1"/>
  <c r="AP40" i="1"/>
  <c r="AO40" i="1"/>
  <c r="AN40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P39" i="1" s="1"/>
  <c r="AP37" i="1" s="1"/>
  <c r="E39" i="1"/>
  <c r="AO39" i="1" s="1"/>
  <c r="D39" i="1"/>
  <c r="AN39" i="1" s="1"/>
  <c r="C39" i="1"/>
  <c r="AM37" i="1"/>
  <c r="AL37" i="1"/>
  <c r="AK37" i="1"/>
  <c r="AI37" i="1"/>
  <c r="AH37" i="1"/>
  <c r="AG37" i="1"/>
  <c r="AE37" i="1"/>
  <c r="AD37" i="1"/>
  <c r="AC37" i="1"/>
  <c r="AA37" i="1"/>
  <c r="Z37" i="1"/>
  <c r="Y37" i="1"/>
  <c r="W37" i="1"/>
  <c r="V37" i="1"/>
  <c r="U37" i="1"/>
  <c r="S37" i="1"/>
  <c r="R37" i="1"/>
  <c r="Q37" i="1"/>
  <c r="O37" i="1"/>
  <c r="N37" i="1"/>
  <c r="M37" i="1"/>
  <c r="K37" i="1"/>
  <c r="J37" i="1"/>
  <c r="I37" i="1"/>
  <c r="G37" i="1"/>
  <c r="F37" i="1"/>
  <c r="E37" i="1"/>
  <c r="C37" i="1"/>
  <c r="AP35" i="1"/>
  <c r="AO35" i="1"/>
  <c r="AN35" i="1"/>
  <c r="AP34" i="1"/>
  <c r="AO34" i="1"/>
  <c r="AN34" i="1"/>
  <c r="AP33" i="1"/>
  <c r="AO33" i="1"/>
  <c r="AN33" i="1"/>
  <c r="AM32" i="1"/>
  <c r="AL32" i="1"/>
  <c r="AL11" i="1" s="1"/>
  <c r="AL49" i="1" s="1"/>
  <c r="AK32" i="1"/>
  <c r="AJ32" i="1"/>
  <c r="AI32" i="1"/>
  <c r="AH32" i="1"/>
  <c r="AH11" i="1" s="1"/>
  <c r="AH49" i="1" s="1"/>
  <c r="AG32" i="1"/>
  <c r="AF32" i="1"/>
  <c r="AE32" i="1"/>
  <c r="AD32" i="1"/>
  <c r="AD11" i="1" s="1"/>
  <c r="AD49" i="1" s="1"/>
  <c r="AC32" i="1"/>
  <c r="AB32" i="1"/>
  <c r="AA32" i="1"/>
  <c r="Z32" i="1"/>
  <c r="Z11" i="1" s="1"/>
  <c r="Z49" i="1" s="1"/>
  <c r="Y32" i="1"/>
  <c r="X32" i="1"/>
  <c r="W32" i="1"/>
  <c r="V32" i="1"/>
  <c r="V11" i="1" s="1"/>
  <c r="V49" i="1" s="1"/>
  <c r="U32" i="1"/>
  <c r="T32" i="1"/>
  <c r="S32" i="1"/>
  <c r="R32" i="1"/>
  <c r="Q32" i="1"/>
  <c r="P32" i="1"/>
  <c r="O32" i="1"/>
  <c r="N32" i="1"/>
  <c r="N11" i="1" s="1"/>
  <c r="N49" i="1" s="1"/>
  <c r="M32" i="1"/>
  <c r="L32" i="1"/>
  <c r="K32" i="1"/>
  <c r="J32" i="1"/>
  <c r="J11" i="1" s="1"/>
  <c r="J49" i="1" s="1"/>
  <c r="I32" i="1"/>
  <c r="H32" i="1"/>
  <c r="G32" i="1"/>
  <c r="F32" i="1"/>
  <c r="AP32" i="1" s="1"/>
  <c r="E32" i="1"/>
  <c r="AO32" i="1" s="1"/>
  <c r="D32" i="1"/>
  <c r="AN32" i="1" s="1"/>
  <c r="C32" i="1"/>
  <c r="AP30" i="1"/>
  <c r="AO30" i="1"/>
  <c r="AN30" i="1"/>
  <c r="AP29" i="1"/>
  <c r="AO29" i="1"/>
  <c r="AN29" i="1"/>
  <c r="AP28" i="1"/>
  <c r="AO28" i="1"/>
  <c r="AN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P27" i="1" s="1"/>
  <c r="E27" i="1"/>
  <c r="AO27" i="1" s="1"/>
  <c r="D27" i="1"/>
  <c r="AN27" i="1" s="1"/>
  <c r="C27" i="1"/>
  <c r="AP25" i="1"/>
  <c r="AO25" i="1"/>
  <c r="AN25" i="1"/>
  <c r="AP24" i="1"/>
  <c r="AO24" i="1"/>
  <c r="AN24" i="1"/>
  <c r="AP23" i="1"/>
  <c r="AO23" i="1"/>
  <c r="AN23" i="1"/>
  <c r="AM22" i="1"/>
  <c r="AL22" i="1"/>
  <c r="AK22" i="1"/>
  <c r="AK11" i="1" s="1"/>
  <c r="AK49" i="1" s="1"/>
  <c r="AJ22" i="1"/>
  <c r="AJ11" i="1" s="1"/>
  <c r="AJ49" i="1" s="1"/>
  <c r="AI22" i="1"/>
  <c r="AH22" i="1"/>
  <c r="AG22" i="1"/>
  <c r="AG11" i="1" s="1"/>
  <c r="AG49" i="1" s="1"/>
  <c r="AF22" i="1"/>
  <c r="AF11" i="1" s="1"/>
  <c r="AF49" i="1" s="1"/>
  <c r="AE22" i="1"/>
  <c r="AD22" i="1"/>
  <c r="AC22" i="1"/>
  <c r="AC11" i="1" s="1"/>
  <c r="AC49" i="1" s="1"/>
  <c r="AB22" i="1"/>
  <c r="AB11" i="1" s="1"/>
  <c r="AB49" i="1" s="1"/>
  <c r="AA22" i="1"/>
  <c r="Z22" i="1"/>
  <c r="Y22" i="1"/>
  <c r="Y11" i="1" s="1"/>
  <c r="Y49" i="1" s="1"/>
  <c r="X22" i="1"/>
  <c r="X11" i="1" s="1"/>
  <c r="X49" i="1" s="1"/>
  <c r="W22" i="1"/>
  <c r="V22" i="1"/>
  <c r="U22" i="1"/>
  <c r="U11" i="1" s="1"/>
  <c r="U49" i="1" s="1"/>
  <c r="T22" i="1"/>
  <c r="T11" i="1" s="1"/>
  <c r="T49" i="1" s="1"/>
  <c r="S22" i="1"/>
  <c r="R22" i="1"/>
  <c r="Q22" i="1"/>
  <c r="P22" i="1"/>
  <c r="O22" i="1"/>
  <c r="N22" i="1"/>
  <c r="M22" i="1"/>
  <c r="M11" i="1" s="1"/>
  <c r="M49" i="1" s="1"/>
  <c r="L22" i="1"/>
  <c r="L11" i="1" s="1"/>
  <c r="L49" i="1" s="1"/>
  <c r="K22" i="1"/>
  <c r="J22" i="1"/>
  <c r="I22" i="1"/>
  <c r="I11" i="1" s="1"/>
  <c r="I49" i="1" s="1"/>
  <c r="H22" i="1"/>
  <c r="H11" i="1" s="1"/>
  <c r="H49" i="1" s="1"/>
  <c r="G22" i="1"/>
  <c r="F22" i="1"/>
  <c r="AP22" i="1" s="1"/>
  <c r="E22" i="1"/>
  <c r="AO22" i="1" s="1"/>
  <c r="D22" i="1"/>
  <c r="D11" i="1" s="1"/>
  <c r="D49" i="1" s="1"/>
  <c r="C22" i="1"/>
  <c r="AP20" i="1"/>
  <c r="AP19" i="1"/>
  <c r="AO19" i="1"/>
  <c r="AN19" i="1"/>
  <c r="AP18" i="1"/>
  <c r="AO17" i="1"/>
  <c r="R17" i="1"/>
  <c r="R11" i="1" s="1"/>
  <c r="R49" i="1" s="1"/>
  <c r="Q17" i="1"/>
  <c r="Q11" i="1" s="1"/>
  <c r="Q49" i="1" s="1"/>
  <c r="P17" i="1"/>
  <c r="P11" i="1" s="1"/>
  <c r="I17" i="1"/>
  <c r="H17" i="1"/>
  <c r="G17" i="1"/>
  <c r="F17" i="1"/>
  <c r="F11" i="1" s="1"/>
  <c r="F49" i="1" s="1"/>
  <c r="E17" i="1"/>
  <c r="D17" i="1"/>
  <c r="AN17" i="1" s="1"/>
  <c r="C17" i="1"/>
  <c r="AP16" i="1"/>
  <c r="AO16" i="1"/>
  <c r="AN16" i="1"/>
  <c r="AP15" i="1"/>
  <c r="AO15" i="1"/>
  <c r="AN15" i="1"/>
  <c r="AP14" i="1"/>
  <c r="AO14" i="1"/>
  <c r="AN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P13" i="1" s="1"/>
  <c r="E13" i="1"/>
  <c r="AO13" i="1" s="1"/>
  <c r="D13" i="1"/>
  <c r="AN13" i="1" s="1"/>
  <c r="C13" i="1"/>
  <c r="AM11" i="1"/>
  <c r="AM49" i="1" s="1"/>
  <c r="AI11" i="1"/>
  <c r="AI49" i="1" s="1"/>
  <c r="AE11" i="1"/>
  <c r="AE49" i="1" s="1"/>
  <c r="AA11" i="1"/>
  <c r="AA49" i="1" s="1"/>
  <c r="W11" i="1"/>
  <c r="W49" i="1" s="1"/>
  <c r="S11" i="1"/>
  <c r="S49" i="1" s="1"/>
  <c r="O11" i="1"/>
  <c r="O49" i="1" s="1"/>
  <c r="K11" i="1"/>
  <c r="K49" i="1" s="1"/>
  <c r="G11" i="1"/>
  <c r="G49" i="1" s="1"/>
  <c r="C11" i="1"/>
  <c r="C49" i="1" s="1"/>
  <c r="P49" i="1" l="1"/>
  <c r="AO11" i="1"/>
  <c r="AO37" i="1"/>
  <c r="AN22" i="1"/>
  <c r="AN11" i="1" s="1"/>
  <c r="AN49" i="1" s="1"/>
  <c r="AP17" i="1"/>
  <c r="AP11" i="1" s="1"/>
  <c r="AP49" i="1" s="1"/>
  <c r="AN44" i="1"/>
  <c r="AN37" i="1" s="1"/>
  <c r="E11" i="1"/>
  <c r="E49" i="1" s="1"/>
  <c r="AO49" i="1" l="1"/>
</calcChain>
</file>

<file path=xl/sharedStrings.xml><?xml version="1.0" encoding="utf-8"?>
<sst xmlns="http://schemas.openxmlformats.org/spreadsheetml/2006/main" count="129" uniqueCount="52">
  <si>
    <t>MINISTÉRIO PÚBLICO DO ESTADO DE SÃO PAULO</t>
  </si>
  <si>
    <t xml:space="preserve">Despesas por Ação Orçamentária </t>
  </si>
  <si>
    <t>Mês de Maio de 2020</t>
  </si>
  <si>
    <t>Descrição da Ação</t>
  </si>
  <si>
    <t>Autorizado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</si>
  <si>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</si>
  <si>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</si>
  <si>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</si>
  <si>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</si>
  <si>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</si>
  <si>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</si>
  <si>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</si>
  <si>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</si>
  <si>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</si>
  <si>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</si>
  <si>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</si>
  <si>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</si>
  <si>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 do Exercício de 2020</t>
  </si>
  <si>
    <t>Empenhados</t>
  </si>
  <si>
    <t>Liquidados</t>
  </si>
  <si>
    <t>Pagos</t>
  </si>
  <si>
    <t>Empenhado</t>
  </si>
  <si>
    <t>Liquidado</t>
  </si>
  <si>
    <t>Pago</t>
  </si>
  <si>
    <t>(a)</t>
  </si>
  <si>
    <t>(b)</t>
  </si>
  <si>
    <t>©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</si>
  <si>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</si>
  <si>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</si>
  <si>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</si>
  <si>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</si>
  <si>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</si>
  <si>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</si>
  <si>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</si>
  <si>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</si>
  <si>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( c )</t>
  </si>
  <si>
    <t>Atividades</t>
  </si>
  <si>
    <t>4595-DEFESA DOS INTERESSES SOCIAIS</t>
  </si>
  <si>
    <t xml:space="preserve">  Despesa de Pessoal </t>
  </si>
  <si>
    <t xml:space="preserve">  Despesa de Custeio</t>
  </si>
  <si>
    <t xml:space="preserve">  Despesa de Investimento</t>
  </si>
  <si>
    <t>4609-INGRESSO A CARREIRA DO MPSP</t>
  </si>
  <si>
    <t>4610-CENTRO DE ESTUDIO E APERFEIÇOAMENTO</t>
  </si>
  <si>
    <t>4614-MANUTENÇÃO TECNOLOGIA E INFORMATIZAÇÃO</t>
  </si>
  <si>
    <t>4615-APERFEIÇOAMENTO ATIVIDADES DO MPSP</t>
  </si>
  <si>
    <t>Projetos</t>
  </si>
  <si>
    <t>1222-MINISTÉRIO PÚBLICO-AQUISIÇÃO OBRAS E INSTALAÇOES</t>
  </si>
  <si>
    <t>1233-AVANÇO DA TECNOLOGIA INFORMAÇÃO DO MPSP</t>
  </si>
  <si>
    <t xml:space="preserve">Total </t>
  </si>
  <si>
    <t>Fonte da Informação: Sistema de Administração Financeira para Estados e Municípios - SIAFEM-SP - Centro de Controle Interno - CCI/MPESP</t>
  </si>
  <si>
    <t>SIGEO BIEE - Despesas por Ação Orçamentária 2019</t>
  </si>
  <si>
    <t>Data da úlltima atualização: 20 de Junho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</si>
</sst>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R$-416]\ #,##0.00;[Red]\-[$R$-416]\ #,##0.00"/>
  </numFmts>
  <fonts count="1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0" tint="-4.9989318521683403E-2"/>
      <name val="Arial"/>
      <family val="2"/>
    </font>
    <font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u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767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7677E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7677B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37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37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37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dashed">
        <color indexed="8"/>
      </bottom>
      <diagonal/>
    </border>
    <border>
      <left/>
      <right style="hair">
        <color indexed="8"/>
      </right>
      <top style="dashed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dashed">
        <color indexed="8"/>
      </top>
      <bottom style="dashed">
        <color indexed="8"/>
      </bottom>
      <diagonal/>
    </border>
    <border>
      <left style="hair">
        <color indexed="8"/>
      </left>
      <right style="thin">
        <color auto="1"/>
      </right>
      <top style="dashed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dashed">
        <color indexed="8"/>
      </top>
      <bottom/>
      <diagonal/>
    </border>
    <border>
      <left/>
      <right style="hair">
        <color indexed="8"/>
      </right>
      <top style="dashed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ashed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dashed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0" borderId="0" xfId="0" applyFont="1"/>
    <xf numFmtId="0" fontId="5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8" fillId="2" borderId="5" xfId="0" applyFont="1" applyFill="1" applyBorder="1" applyAlignment="1"/>
    <xf numFmtId="0" fontId="9" fillId="3" borderId="0" xfId="0" applyFont="1" applyFill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6" fillId="0" borderId="4" xfId="0" applyFont="1" applyBorder="1"/>
    <xf numFmtId="164" fontId="6" fillId="0" borderId="0" xfId="0" applyNumberFormat="1" applyFont="1" applyBorder="1"/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7" fontId="12" fillId="4" borderId="7" xfId="0" applyNumberFormat="1" applyFont="1" applyFill="1" applyBorder="1" applyAlignment="1">
      <alignment horizontal="center"/>
    </xf>
    <xf numFmtId="17" fontId="12" fillId="4" borderId="9" xfId="0" applyNumberFormat="1" applyFont="1" applyFill="1" applyBorder="1" applyAlignment="1">
      <alignment horizontal="center"/>
    </xf>
    <xf numFmtId="17" fontId="12" fillId="4" borderId="10" xfId="0" applyNumberFormat="1" applyFont="1" applyFill="1" applyBorder="1" applyAlignment="1">
      <alignment horizontal="center"/>
    </xf>
    <xf numFmtId="17" fontId="12" fillId="4" borderId="11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/>
    <xf numFmtId="0" fontId="13" fillId="5" borderId="7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4" fillId="6" borderId="6" xfId="0" applyFont="1" applyFill="1" applyBorder="1"/>
    <xf numFmtId="0" fontId="15" fillId="6" borderId="7" xfId="0" applyFont="1" applyFill="1" applyBorder="1"/>
    <xf numFmtId="4" fontId="15" fillId="6" borderId="7" xfId="0" applyNumberFormat="1" applyFont="1" applyFill="1" applyBorder="1"/>
    <xf numFmtId="4" fontId="15" fillId="6" borderId="0" xfId="0" applyNumberFormat="1" applyFont="1" applyFill="1" applyBorder="1"/>
    <xf numFmtId="4" fontId="15" fillId="6" borderId="5" xfId="0" applyNumberFormat="1" applyFont="1" applyFill="1" applyBorder="1"/>
    <xf numFmtId="0" fontId="13" fillId="5" borderId="16" xfId="0" applyFont="1" applyFill="1" applyBorder="1"/>
    <xf numFmtId="0" fontId="13" fillId="5" borderId="7" xfId="0" applyFont="1" applyFill="1" applyBorder="1"/>
    <xf numFmtId="0" fontId="13" fillId="5" borderId="22" xfId="0" applyFont="1" applyFill="1" applyBorder="1"/>
    <xf numFmtId="0" fontId="13" fillId="5" borderId="23" xfId="0" applyFont="1" applyFill="1" applyBorder="1"/>
    <xf numFmtId="4" fontId="13" fillId="5" borderId="23" xfId="0" applyNumberFormat="1" applyFont="1" applyFill="1" applyBorder="1"/>
    <xf numFmtId="4" fontId="13" fillId="5" borderId="24" xfId="0" applyNumberFormat="1" applyFont="1" applyFill="1" applyBorder="1"/>
    <xf numFmtId="0" fontId="16" fillId="5" borderId="16" xfId="0" applyFont="1" applyFill="1" applyBorder="1"/>
    <xf numFmtId="4" fontId="13" fillId="5" borderId="7" xfId="0" applyNumberFormat="1" applyFont="1" applyFill="1" applyBorder="1"/>
    <xf numFmtId="4" fontId="13" fillId="5" borderId="25" xfId="0" applyNumberFormat="1" applyFont="1" applyFill="1" applyBorder="1"/>
    <xf numFmtId="4" fontId="13" fillId="5" borderId="26" xfId="0" applyNumberFormat="1" applyFont="1" applyFill="1" applyBorder="1"/>
    <xf numFmtId="4" fontId="13" fillId="5" borderId="27" xfId="0" applyNumberFormat="1" applyFont="1" applyFill="1" applyBorder="1"/>
    <xf numFmtId="0" fontId="16" fillId="5" borderId="17" xfId="0" applyFont="1" applyFill="1" applyBorder="1"/>
    <xf numFmtId="4" fontId="16" fillId="5" borderId="7" xfId="0" applyNumberFormat="1" applyFont="1" applyFill="1" applyBorder="1"/>
    <xf numFmtId="4" fontId="16" fillId="5" borderId="27" xfId="0" applyNumberFormat="1" applyFont="1" applyFill="1" applyBorder="1"/>
    <xf numFmtId="4" fontId="16" fillId="5" borderId="26" xfId="0" applyNumberFormat="1" applyFont="1" applyFill="1" applyBorder="1"/>
    <xf numFmtId="4" fontId="16" fillId="5" borderId="25" xfId="0" applyNumberFormat="1" applyFont="1" applyFill="1" applyBorder="1"/>
    <xf numFmtId="0" fontId="16" fillId="5" borderId="7" xfId="0" applyFont="1" applyFill="1" applyBorder="1"/>
    <xf numFmtId="0" fontId="16" fillId="5" borderId="25" xfId="0" applyFont="1" applyFill="1" applyBorder="1"/>
    <xf numFmtId="0" fontId="16" fillId="5" borderId="26" xfId="0" applyFont="1" applyFill="1" applyBorder="1"/>
    <xf numFmtId="0" fontId="14" fillId="6" borderId="7" xfId="0" applyFont="1" applyFill="1" applyBorder="1"/>
    <xf numFmtId="4" fontId="15" fillId="6" borderId="25" xfId="0" applyNumberFormat="1" applyFont="1" applyFill="1" applyBorder="1"/>
    <xf numFmtId="4" fontId="15" fillId="6" borderId="26" xfId="0" applyNumberFormat="1" applyFont="1" applyFill="1" applyBorder="1"/>
    <xf numFmtId="4" fontId="15" fillId="6" borderId="27" xfId="0" applyNumberFormat="1" applyFont="1" applyFill="1" applyBorder="1"/>
    <xf numFmtId="0" fontId="13" fillId="5" borderId="25" xfId="0" applyFont="1" applyFill="1" applyBorder="1"/>
    <xf numFmtId="0" fontId="13" fillId="5" borderId="26" xfId="0" applyFont="1" applyFill="1" applyBorder="1"/>
    <xf numFmtId="4" fontId="4" fillId="0" borderId="0" xfId="0" applyNumberFormat="1" applyFont="1"/>
    <xf numFmtId="0" fontId="6" fillId="0" borderId="0" xfId="0" applyFont="1"/>
    <xf numFmtId="4" fontId="16" fillId="5" borderId="28" xfId="0" applyNumberFormat="1" applyFont="1" applyFill="1" applyBorder="1"/>
    <xf numFmtId="0" fontId="16" fillId="5" borderId="29" xfId="0" applyFont="1" applyFill="1" applyBorder="1"/>
    <xf numFmtId="0" fontId="16" fillId="5" borderId="30" xfId="0" applyFont="1" applyFill="1" applyBorder="1"/>
    <xf numFmtId="4" fontId="16" fillId="5" borderId="30" xfId="0" applyNumberFormat="1" applyFont="1" applyFill="1" applyBorder="1"/>
    <xf numFmtId="4" fontId="16" fillId="5" borderId="31" xfId="0" applyNumberFormat="1" applyFont="1" applyFill="1" applyBorder="1"/>
    <xf numFmtId="0" fontId="17" fillId="4" borderId="32" xfId="0" applyFont="1" applyFill="1" applyBorder="1"/>
    <xf numFmtId="0" fontId="17" fillId="4" borderId="33" xfId="0" applyFont="1" applyFill="1" applyBorder="1"/>
    <xf numFmtId="4" fontId="17" fillId="4" borderId="33" xfId="0" applyNumberFormat="1" applyFont="1" applyFill="1" applyBorder="1"/>
    <xf numFmtId="4" fontId="17" fillId="4" borderId="34" xfId="0" applyNumberFormat="1" applyFont="1" applyFill="1" applyBorder="1"/>
    <xf numFmtId="4" fontId="17" fillId="4" borderId="35" xfId="0" applyNumberFormat="1" applyFont="1" applyFill="1" applyBorder="1"/>
    <xf numFmtId="4" fontId="17" fillId="4" borderId="36" xfId="0" applyNumberFormat="1" applyFont="1" applyFill="1" applyBorder="1"/>
    <xf numFmtId="0" fontId="18" fillId="3" borderId="0" xfId="0" applyFont="1" applyFill="1"/>
    <xf numFmtId="43" fontId="18" fillId="3" borderId="0" xfId="1" applyFont="1" applyFill="1"/>
    <xf numFmtId="22" fontId="18" fillId="3" borderId="0" xfId="0" applyNumberFormat="1" applyFont="1" applyFill="1"/>
    <xf numFmtId="43" fontId="18" fillId="3" borderId="0" xfId="0" applyNumberFormat="1" applyFont="1" applyFill="1"/>
    <xf numFmtId="0" fontId="4" fillId="3" borderId="0" xfId="0" applyFont="1" applyFill="1"/>
    <xf numFmtId="0" fontId="16" fillId="3" borderId="0" xfId="0" applyFont="1" applyFill="1"/>
    <xf numFmtId="4" fontId="16" fillId="3" borderId="0" xfId="0" applyNumberFormat="1" applyFont="1" applyFill="1"/>
    <xf numFmtId="43" fontId="4" fillId="0" borderId="0" xfId="1" applyFont="1"/>
    <xf numFmtId="43" fontId="4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bunal\lrf2002\programas\rnp2002\te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05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ZUNG\ICMS\ICMS99\ICMS678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Q3MHUVQL\AnexosRREO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d_diasetor"/>
      <sheetName val="diplaf-bi__(2)9"/>
      <sheetName val="IGPxIPC"/>
      <sheetName val="REC"/>
      <sheetName val="ND"/>
      <sheetName val="#REF"/>
      <sheetName val="cod_SETORES"/>
      <sheetName val="igp"/>
      <sheetName val="cod_RECOLHIMENTO"/>
      <sheetName val="diplaf-bi__(2)"/>
      <sheetName val="diplaf-bi__(2)1"/>
      <sheetName val="diplaf-bi__(2)2"/>
      <sheetName val="diplaf-bi__(2)3"/>
      <sheetName val="diplaf-bi__(2)4"/>
      <sheetName val="diplaf-bi__(2)5"/>
      <sheetName val="diplaf-bi__(2)6"/>
      <sheetName val="diplaf-bi__(2)7"/>
      <sheetName val="diplaf-bi__(2)8"/>
      <sheetName val="diplaf-bi  (2)"/>
      <sheetName val="diplaf-bi__(2)10"/>
      <sheetName val="diplaf-bi__(2)11"/>
      <sheetName val="diplaf-bi__(2)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PROPRIAS"/>
      <sheetName val="Analise mensal dos fundos "/>
      <sheetName val="FUNDOS_Saldos e Receitas"/>
      <sheetName val="DETALHAMENTO DAS DESPESAS"/>
      <sheetName val="NOVA DESPESAS POR AÇÃO"/>
      <sheetName val="REPASSES PREVIDENCIÁRIO"/>
      <sheetName val="GEST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diasetor"/>
      <sheetName val="td_setortipodia"/>
      <sheetName val="td_setordia"/>
      <sheetName val="td_setorempresadia"/>
      <sheetName val="td_setorempresames"/>
      <sheetName val="td_empresasetordiames"/>
      <sheetName val="td_diaempresaano"/>
      <sheetName val="td_setorempresamesXmes"/>
      <sheetName val="dados96a99"/>
      <sheetName val="cod_SETORES"/>
      <sheetName val="cod_empresa"/>
      <sheetName val="TOTAL"/>
      <sheetName val="formulas"/>
      <sheetName val="Plan4"/>
      <sheetName val="Plan3"/>
      <sheetName val="Plan2"/>
      <sheetName val="Plan1"/>
    </sheetNames>
    <sheetDataSet>
      <sheetData sheetId="0">
        <row r="4">
          <cell r="A4" t="str">
            <v>Soma de TOTAL</v>
          </cell>
          <cell r="C4" t="str">
            <v>setor</v>
          </cell>
        </row>
        <row r="5">
          <cell r="A5" t="str">
            <v>DIA</v>
          </cell>
          <cell r="B5" t="str">
            <v>subsetor</v>
          </cell>
          <cell r="C5" t="str">
            <v>TERCIÁRIO</v>
          </cell>
          <cell r="D5" t="str">
            <v>SECUNDÁRIO</v>
          </cell>
          <cell r="E5" t="str">
            <v xml:space="preserve"> OUTROS</v>
          </cell>
          <cell r="F5" t="str">
            <v>Total Global</v>
          </cell>
        </row>
        <row r="6">
          <cell r="A6">
            <v>6</v>
          </cell>
          <cell r="B6" t="str">
            <v>Dist.Energia Elétrica</v>
          </cell>
          <cell r="C6">
            <v>241250.08199999999</v>
          </cell>
          <cell r="F6">
            <v>241250.08199999999</v>
          </cell>
        </row>
        <row r="7">
          <cell r="B7" t="str">
            <v>Farm/Med/Perfumaria</v>
          </cell>
          <cell r="D7">
            <v>140023.80149999997</v>
          </cell>
          <cell r="F7">
            <v>140023.80149999997</v>
          </cell>
        </row>
        <row r="8">
          <cell r="B8" t="str">
            <v>Bebidas</v>
          </cell>
          <cell r="D8">
            <v>103972.632</v>
          </cell>
          <cell r="F8">
            <v>103972.632</v>
          </cell>
        </row>
        <row r="9">
          <cell r="B9" t="str">
            <v>Química</v>
          </cell>
          <cell r="D9">
            <v>81247.23</v>
          </cell>
          <cell r="F9">
            <v>81247.23</v>
          </cell>
        </row>
        <row r="10">
          <cell r="B10" t="str">
            <v>Atacado</v>
          </cell>
          <cell r="C10">
            <v>75041.111250000016</v>
          </cell>
          <cell r="F10">
            <v>75041.111250000016</v>
          </cell>
        </row>
        <row r="11">
          <cell r="B11" t="str">
            <v>Eq.Eletr.Proc.Dados</v>
          </cell>
          <cell r="D11">
            <v>41812.597500000003</v>
          </cell>
          <cell r="F11">
            <v>41812.597500000003</v>
          </cell>
        </row>
        <row r="12">
          <cell r="B12" t="str">
            <v>Mat. Elétrico/Comunic.</v>
          </cell>
          <cell r="D12">
            <v>33484.076999999997</v>
          </cell>
          <cell r="F12">
            <v>33484.076999999997</v>
          </cell>
        </row>
        <row r="13">
          <cell r="B13" t="str">
            <v>Metalúrgica</v>
          </cell>
          <cell r="D13">
            <v>30293.971500000003</v>
          </cell>
          <cell r="F13">
            <v>30293.971500000003</v>
          </cell>
        </row>
        <row r="14">
          <cell r="B14" t="str">
            <v>Mat.Transp-Montadoras</v>
          </cell>
          <cell r="D14">
            <v>27987.963</v>
          </cell>
          <cell r="F14">
            <v>27987.963</v>
          </cell>
        </row>
        <row r="15">
          <cell r="B15" t="str">
            <v>Diversos</v>
          </cell>
          <cell r="D15">
            <v>23814.362249999991</v>
          </cell>
          <cell r="F15">
            <v>23814.362249999991</v>
          </cell>
        </row>
        <row r="16">
          <cell r="B16" t="str">
            <v>Papel e Papelão</v>
          </cell>
          <cell r="D16">
            <v>23078.398499999999</v>
          </cell>
          <cell r="F16">
            <v>23078.398499999999</v>
          </cell>
        </row>
        <row r="17">
          <cell r="B17" t="str">
            <v>Combustíveis</v>
          </cell>
          <cell r="C17">
            <v>14747.905500000001</v>
          </cell>
          <cell r="F17">
            <v>14747.905500000001</v>
          </cell>
        </row>
        <row r="18">
          <cell r="B18" t="str">
            <v>Cimento</v>
          </cell>
          <cell r="D18">
            <v>11066.804999999998</v>
          </cell>
          <cell r="F18">
            <v>11066.804999999998</v>
          </cell>
        </row>
        <row r="19">
          <cell r="B19" t="str">
            <v>Materiais Plásticos</v>
          </cell>
          <cell r="D19">
            <v>7375.1894999999995</v>
          </cell>
          <cell r="F19">
            <v>7375.1894999999995</v>
          </cell>
        </row>
        <row r="20">
          <cell r="B20" t="str">
            <v>Mecânica</v>
          </cell>
          <cell r="D20">
            <v>7067.0685000000003</v>
          </cell>
          <cell r="F20">
            <v>7067.0685000000003</v>
          </cell>
        </row>
        <row r="21">
          <cell r="B21" t="str">
            <v>Transportes</v>
          </cell>
          <cell r="C21">
            <v>3173.7427499999999</v>
          </cell>
          <cell r="F21">
            <v>3173.7427499999999</v>
          </cell>
        </row>
        <row r="22">
          <cell r="B22" t="str">
            <v>Comunicação</v>
          </cell>
          <cell r="C22">
            <v>1898.7967500000002</v>
          </cell>
          <cell r="F22">
            <v>1898.7967500000002</v>
          </cell>
        </row>
        <row r="23">
          <cell r="A23" t="str">
            <v>6 Total</v>
          </cell>
          <cell r="C23">
            <v>336111.63824999996</v>
          </cell>
          <cell r="D23">
            <v>531224.09624999994</v>
          </cell>
          <cell r="F23">
            <v>867335.73450000014</v>
          </cell>
        </row>
        <row r="24">
          <cell r="A24">
            <v>13</v>
          </cell>
          <cell r="B24" t="str">
            <v>Combustíveis</v>
          </cell>
          <cell r="C24">
            <v>345593.4</v>
          </cell>
          <cell r="F24">
            <v>345593.4</v>
          </cell>
        </row>
        <row r="25">
          <cell r="B25" t="str">
            <v>OUTROS</v>
          </cell>
          <cell r="E25">
            <v>8337.5542499999992</v>
          </cell>
          <cell r="F25">
            <v>8337.5542499999992</v>
          </cell>
        </row>
        <row r="26">
          <cell r="A26" t="str">
            <v>13 Total</v>
          </cell>
          <cell r="C26">
            <v>345593.4</v>
          </cell>
          <cell r="E26">
            <v>8337.5542499999992</v>
          </cell>
          <cell r="F26">
            <v>353930.95425000001</v>
          </cell>
        </row>
        <row r="27">
          <cell r="A27">
            <v>15</v>
          </cell>
          <cell r="B27" t="str">
            <v>Comunicação</v>
          </cell>
          <cell r="C27">
            <v>281348.89724999998</v>
          </cell>
          <cell r="F27">
            <v>281348.89724999998</v>
          </cell>
        </row>
        <row r="28">
          <cell r="B28" t="str">
            <v>Prods. Alimentares</v>
          </cell>
          <cell r="D28">
            <v>9104.9122500000012</v>
          </cell>
          <cell r="F28">
            <v>9104.9122500000012</v>
          </cell>
        </row>
        <row r="29">
          <cell r="A29" t="str">
            <v>15 Total</v>
          </cell>
          <cell r="C29">
            <v>281348.89724999998</v>
          </cell>
          <cell r="D29">
            <v>9104.9122500000012</v>
          </cell>
          <cell r="F29">
            <v>290453.80949999997</v>
          </cell>
        </row>
        <row r="30">
          <cell r="A30">
            <v>25</v>
          </cell>
          <cell r="B30" t="str">
            <v>Prods. Alimentares</v>
          </cell>
          <cell r="D30">
            <v>51781.809749999993</v>
          </cell>
          <cell r="F30">
            <v>51781.809749999993</v>
          </cell>
        </row>
        <row r="31">
          <cell r="B31" t="str">
            <v>Mat.Transp-Auto/Outros</v>
          </cell>
          <cell r="D31">
            <v>30007.203000000005</v>
          </cell>
          <cell r="F31">
            <v>30007.203000000005</v>
          </cell>
        </row>
        <row r="32">
          <cell r="B32" t="str">
            <v>Borracha</v>
          </cell>
          <cell r="D32">
            <v>19925.872500000001</v>
          </cell>
          <cell r="F32">
            <v>19925.872500000001</v>
          </cell>
        </row>
        <row r="33">
          <cell r="B33" t="str">
            <v>Cimento</v>
          </cell>
          <cell r="D33">
            <v>10845.742499999998</v>
          </cell>
          <cell r="F33">
            <v>10845.742499999998</v>
          </cell>
        </row>
        <row r="34">
          <cell r="B34" t="str">
            <v>Minerais não Metálicos</v>
          </cell>
          <cell r="D34">
            <v>2837.9444999999996</v>
          </cell>
          <cell r="F34">
            <v>2837.9444999999996</v>
          </cell>
        </row>
        <row r="35">
          <cell r="B35" t="str">
            <v>Editorial e Gráfica</v>
          </cell>
          <cell r="D35">
            <v>2332.4512500000001</v>
          </cell>
          <cell r="F35">
            <v>2332.4512500000001</v>
          </cell>
        </row>
        <row r="36">
          <cell r="B36" t="str">
            <v>Mobiliário</v>
          </cell>
          <cell r="D36">
            <v>1920.6824999999999</v>
          </cell>
          <cell r="F36">
            <v>1920.6824999999999</v>
          </cell>
        </row>
        <row r="37">
          <cell r="B37" t="str">
            <v>Madeira</v>
          </cell>
          <cell r="D37">
            <v>989.76</v>
          </cell>
          <cell r="F37">
            <v>989.76</v>
          </cell>
        </row>
        <row r="38">
          <cell r="A38" t="str">
            <v>25 Total</v>
          </cell>
          <cell r="D38">
            <v>120641.46599999997</v>
          </cell>
          <cell r="F38">
            <v>120641.46599999997</v>
          </cell>
        </row>
        <row r="39">
          <cell r="A39">
            <v>9</v>
          </cell>
          <cell r="B39" t="str">
            <v>Fumo</v>
          </cell>
          <cell r="D39">
            <v>53303.807249999998</v>
          </cell>
          <cell r="F39">
            <v>53303.807249999998</v>
          </cell>
        </row>
        <row r="40">
          <cell r="B40" t="str">
            <v>Diversos</v>
          </cell>
          <cell r="D40">
            <v>593.79300000000001</v>
          </cell>
          <cell r="F40">
            <v>593.79300000000001</v>
          </cell>
        </row>
        <row r="41">
          <cell r="A41" t="str">
            <v>9 Total</v>
          </cell>
          <cell r="D41">
            <v>53897.600249999996</v>
          </cell>
          <cell r="F41">
            <v>53897.600249999996</v>
          </cell>
        </row>
        <row r="42">
          <cell r="A42">
            <v>10</v>
          </cell>
          <cell r="B42" t="str">
            <v>Têxtil</v>
          </cell>
          <cell r="D42">
            <v>18911.73675</v>
          </cell>
          <cell r="F42">
            <v>18911.73675</v>
          </cell>
        </row>
        <row r="43">
          <cell r="B43" t="str">
            <v>Vest/Calçados/Art.Tecidos</v>
          </cell>
          <cell r="D43">
            <v>5401.2202499999994</v>
          </cell>
          <cell r="F43">
            <v>5401.2202499999994</v>
          </cell>
        </row>
        <row r="44">
          <cell r="B44" t="str">
            <v>Metalúrgica</v>
          </cell>
          <cell r="D44">
            <v>4654.4347500000003</v>
          </cell>
          <cell r="F44">
            <v>4654.4347500000003</v>
          </cell>
        </row>
        <row r="45">
          <cell r="A45" t="str">
            <v>10 Total</v>
          </cell>
          <cell r="D45">
            <v>28967.391749999999</v>
          </cell>
          <cell r="F45">
            <v>28967.391749999999</v>
          </cell>
        </row>
        <row r="46">
          <cell r="A46">
            <v>21</v>
          </cell>
          <cell r="B46" t="str">
            <v>Supermercados</v>
          </cell>
          <cell r="C46">
            <v>9773.786250000001</v>
          </cell>
          <cell r="F46">
            <v>9773.786250000001</v>
          </cell>
        </row>
        <row r="47">
          <cell r="B47" t="str">
            <v>Lojas Departamento</v>
          </cell>
          <cell r="C47">
            <v>3964.0995000000003</v>
          </cell>
          <cell r="F47">
            <v>3964.0995000000003</v>
          </cell>
        </row>
        <row r="48">
          <cell r="B48" t="str">
            <v>Varejo-Outros</v>
          </cell>
          <cell r="C48">
            <v>1169.922</v>
          </cell>
          <cell r="F48">
            <v>1169.922</v>
          </cell>
        </row>
        <row r="49">
          <cell r="A49" t="str">
            <v>21 Total</v>
          </cell>
          <cell r="C49">
            <v>14907.807750000002</v>
          </cell>
          <cell r="F49">
            <v>14907.807750000002</v>
          </cell>
        </row>
        <row r="50">
          <cell r="A50">
            <v>20</v>
          </cell>
          <cell r="B50" t="str">
            <v>Varejo-Outros</v>
          </cell>
          <cell r="C50">
            <v>11894.268</v>
          </cell>
          <cell r="F50">
            <v>11894.268</v>
          </cell>
        </row>
        <row r="51">
          <cell r="A51" t="str">
            <v>20 Total</v>
          </cell>
          <cell r="C51">
            <v>11894.268</v>
          </cell>
          <cell r="F51">
            <v>11894.268</v>
          </cell>
        </row>
        <row r="52">
          <cell r="A52">
            <v>11</v>
          </cell>
          <cell r="B52" t="str">
            <v>Atacado</v>
          </cell>
          <cell r="C52">
            <v>942.64125000000001</v>
          </cell>
          <cell r="F52">
            <v>942.64125000000001</v>
          </cell>
        </row>
        <row r="53">
          <cell r="A53" t="str">
            <v>11 Total</v>
          </cell>
          <cell r="C53">
            <v>942.64125000000001</v>
          </cell>
          <cell r="F53">
            <v>942.64125000000001</v>
          </cell>
        </row>
        <row r="54">
          <cell r="A54" t="str">
            <v>Total Global</v>
          </cell>
          <cell r="C54">
            <v>990798.65249999997</v>
          </cell>
          <cell r="D54">
            <v>743835.4665000001</v>
          </cell>
          <cell r="E54">
            <v>8337.5542499999992</v>
          </cell>
          <cell r="F54">
            <v>1742971.6732500002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_I-BALANCO_ORCAMENTARIO2"/>
      <sheetName val="Anexo_II-DESP_FUNC-SUBFUNC2"/>
      <sheetName val="Anexo_III_-_RCL2"/>
      <sheetName val="Anexo_IV_-_PREVID_REGIME_GERAL2"/>
      <sheetName val="Anexo_V_-_PREVID_SERV_PUB2"/>
      <sheetName val="Anexo_VI_-_RES_NOM2"/>
      <sheetName val="Anexo_VII_-_RES_PRIM2"/>
      <sheetName val="Anexo_VIII_-_RES_PRIM_UNIAO2"/>
      <sheetName val="Anexo_IX_-_RP_PODER_E_ORGAO2"/>
      <sheetName val="Anexo_X_-_ENSINO2"/>
      <sheetName val="Anexo_XI-REC_OP_CRED_E_DESP_CA2"/>
      <sheetName val="Anexo_XII-PROJ_AT_REG_GERAL_RE2"/>
      <sheetName val="Anexo_XII-PROJ_AT_REG_GERAL_HI2"/>
      <sheetName val="Anexo_XIII-PROJ_AT_REG_SERV2"/>
      <sheetName val="Anexo_XIV-ALIEN_ATIVOS2"/>
      <sheetName val="Anexo_XV_-_SAUDE_UNIAO2"/>
      <sheetName val="Anexo_XVI_-_SAUDE_ESTADOS2"/>
      <sheetName val="Anexo_XVI_-_SAUDE_MUNICIPIOS2"/>
      <sheetName val="Anexo_XVII_-_Simplificado2"/>
      <sheetName val="Anexo_I-BALANCO_ORCAMENTARIO"/>
      <sheetName val="Anexo_II-DESP_FUNC-SUBFUNC"/>
      <sheetName val="Anexo_III_-_RCL"/>
      <sheetName val="Anexo_IV_-_PREVID_REGIME_GERAL"/>
      <sheetName val="Anexo_V_-_PREVID_SERV_PUB"/>
      <sheetName val="Anexo_VI_-_RES_NOM"/>
      <sheetName val="Anexo_VII_-_RES_PRIM"/>
      <sheetName val="Anexo_VIII_-_RES_PRIM_UNIAO"/>
      <sheetName val="Anexo_IX_-_RP_PODER_E_ORGAO"/>
      <sheetName val="Anexo_X_-_ENSINO"/>
      <sheetName val="Anexo_XI-REC_OP_CRED_E_DESP_CAP"/>
      <sheetName val="Anexo_XII-PROJ_AT_REG_GERAL_RES"/>
      <sheetName val="Anexo_XII-PROJ_AT_REG_GERAL_HIP"/>
      <sheetName val="Anexo_XIII-PROJ_AT_REG_SERV"/>
      <sheetName val="Anexo_XIV-ALIEN_ATIVOS"/>
      <sheetName val="Anexo_XV_-_SAUDE_UNIAO"/>
      <sheetName val="Anexo_XVI_-_SAUDE_ESTADOS"/>
      <sheetName val="Anexo_XVI_-_SAUDE_MUNICIPIOS"/>
      <sheetName val="Anexo_XVII_-_Simplificado"/>
      <sheetName val="Anexo_I-BALANCO_ORCAMENTARIO1"/>
      <sheetName val="Anexo_II-DESP_FUNC-SUBFUNC1"/>
      <sheetName val="Anexo_III_-_RCL1"/>
      <sheetName val="Anexo_IV_-_PREVID_REGIME_GERAL1"/>
      <sheetName val="Anexo_V_-_PREVID_SERV_PUB1"/>
      <sheetName val="Anexo_VI_-_RES_NOM1"/>
      <sheetName val="Anexo_VII_-_RES_PRIM1"/>
      <sheetName val="Anexo_VIII_-_RES_PRIM_UNIAO1"/>
      <sheetName val="Anexo_IX_-_RP_PODER_E_ORGAO1"/>
      <sheetName val="Anexo_X_-_ENSINO1"/>
      <sheetName val="Anexo_XI-REC_OP_CRED_E_DESP_CA1"/>
      <sheetName val="Anexo_XII-PROJ_AT_REG_GERAL_RE1"/>
      <sheetName val="Anexo_XII-PROJ_AT_REG_GERAL_HI1"/>
      <sheetName val="Anexo_XIII-PROJ_AT_REG_SERV1"/>
      <sheetName val="Anexo_XIV-ALIEN_ATIVOS1"/>
      <sheetName val="Anexo_XV_-_SAUDE_UNIAO1"/>
      <sheetName val="Anexo_XVI_-_SAUDE_ESTADOS1"/>
      <sheetName val="Anexo_XVI_-_SAUDE_MUNICIPIOS1"/>
      <sheetName val="Anexo_XVII_-_Simplificado1"/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  <sheetName val="Anexo_I-BALANCO_ORCAMENTARIO3"/>
      <sheetName val="Anexo_II-DESP_FUNC-SUBFUNC3"/>
      <sheetName val="Anexo_III_-_RCL3"/>
      <sheetName val="Anexo_IV_-_PREVID_REGIME_GERAL3"/>
      <sheetName val="Anexo_V_-_PREVID_SERV_PUB3"/>
      <sheetName val="Anexo_VI_-_RES_NOM3"/>
      <sheetName val="Anexo_VII_-_RES_PRIM3"/>
      <sheetName val="Anexo_VIII_-_RES_PRIM_UNIAO3"/>
      <sheetName val="Anexo_IX_-_RP_PODER_E_ORGAO3"/>
      <sheetName val="Anexo_X_-_ENSINO3"/>
      <sheetName val="Anexo_XI-REC_OP_CRED_E_DESP_CA3"/>
      <sheetName val="Anexo_XII-PROJ_AT_REG_GERAL_RE3"/>
      <sheetName val="Anexo_XII-PROJ_AT_REG_GERAL_HI3"/>
      <sheetName val="Anexo_XIII-PROJ_AT_REG_SERV3"/>
      <sheetName val="Anexo_XIV-ALIEN_ATIVOS3"/>
      <sheetName val="Anexo_XV_-_SAUDE_UNIAO3"/>
      <sheetName val="Anexo_XVI_-_SAUDE_ESTADOS3"/>
      <sheetName val="Anexo_XVI_-_SAUDE_MUNICIPIOS3"/>
      <sheetName val="Anexo_XVII_-_Simplificado3"/>
      <sheetName val="Anexo_I-BALANCO_ORCAMENTARIO4"/>
      <sheetName val="Anexo_II-DESP_FUNC-SUBFUNC4"/>
      <sheetName val="Anexo_III_-_RCL4"/>
      <sheetName val="Anexo_IV_-_PREVID_REGIME_GERAL4"/>
      <sheetName val="Anexo_V_-_PREVID_SERV_PUB4"/>
      <sheetName val="Anexo_VI_-_RES_NOM4"/>
      <sheetName val="Anexo_VII_-_RES_PRIM4"/>
      <sheetName val="Anexo_VIII_-_RES_PRIM_UNIAO4"/>
      <sheetName val="Anexo_IX_-_RP_PODER_E_ORGAO4"/>
      <sheetName val="Anexo_X_-_ENSINO4"/>
      <sheetName val="Anexo_XI-REC_OP_CRED_E_DESP_CA4"/>
      <sheetName val="Anexo_XII-PROJ_AT_REG_GERAL_RE4"/>
      <sheetName val="Anexo_XII-PROJ_AT_REG_GERAL_HI4"/>
      <sheetName val="Anexo_XIII-PROJ_AT_REG_SERV4"/>
      <sheetName val="Anexo_XIV-ALIEN_ATIVOS4"/>
      <sheetName val="Anexo_XV_-_SAUDE_UNIAO4"/>
      <sheetName val="Anexo_XVI_-_SAUDE_ESTADOS4"/>
      <sheetName val="Anexo_XVI_-_SAUDE_MUNICIPIOS4"/>
      <sheetName val="Anexo_XVII_-_Simplificado4"/>
      <sheetName val="Anexo_I-BALANCO_ORCAMENTARIO5"/>
      <sheetName val="Anexo_II-DESP_FUNC-SUBFUNC5"/>
      <sheetName val="Anexo_III_-_RCL5"/>
      <sheetName val="Anexo_IV_-_PREVID_REGIME_GERAL5"/>
      <sheetName val="Anexo_V_-_PREVID_SERV_PUB5"/>
      <sheetName val="Anexo_VI_-_RES_NOM5"/>
      <sheetName val="Anexo_VII_-_RES_PRIM5"/>
      <sheetName val="Anexo_VIII_-_RES_PRIM_UNIAO5"/>
      <sheetName val="Anexo_IX_-_RP_PODER_E_ORGAO5"/>
      <sheetName val="Anexo_X_-_ENSINO5"/>
      <sheetName val="Anexo_XI-REC_OP_CRED_E_DESP_CA5"/>
      <sheetName val="Anexo_XII-PROJ_AT_REG_GERAL_RE5"/>
      <sheetName val="Anexo_XII-PROJ_AT_REG_GERAL_HI5"/>
      <sheetName val="Anexo_XIII-PROJ_AT_REG_SERV5"/>
      <sheetName val="Anexo_XIV-ALIEN_ATIVOS5"/>
      <sheetName val="Anexo_XV_-_SAUDE_UNIAO5"/>
      <sheetName val="Anexo_XVI_-_SAUDE_ESTADOS5"/>
      <sheetName val="Anexo_XVI_-_SAUDE_MUNICIPIOS5"/>
      <sheetName val="Anexo_XVII_-_Simplificad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3FEE-07A7-4104-8761-11C66C822DFC}">
  <sheetPr>
    <pageSetUpPr fitToPage="1"/>
  </sheetPr>
  <dimension ref="A1:AQ54"/>
  <sheetViews>
    <sheetView tabSelected="1" topLeftCell="A28" zoomScaleNormal="100" workbookViewId="0">
      <selection activeCell="P35" sqref="P35"/>
    </sheetView>
  </sheetViews>
  <sheetFormatPr defaultColWidth="9.140625" defaultRowHeight="14.25" x14ac:dyDescent="0.2"/>
  <cols>
    <col min="1" max="1" width="5.42578125" style="5" customWidth="1"/>
    <col min="2" max="2" width="75" style="5" bestFit="1" customWidth="1"/>
    <col min="3" max="3" width="28.42578125" style="5" customWidth="1"/>
    <col min="4" max="4" width="19.28515625" style="5" hidden="1" customWidth="1"/>
    <col min="5" max="15" width="17.28515625" style="5" hidden="1" customWidth="1"/>
    <col min="16" max="27" width="17.28515625" style="5" customWidth="1"/>
    <col min="28" max="30" width="22.7109375" style="5" customWidth="1"/>
    <col min="31" max="39" width="17.28515625" style="5" customWidth="1"/>
    <col min="40" max="42" width="19.28515625" style="5" bestFit="1" customWidth="1"/>
    <col min="43" max="43" width="13.140625" style="5" bestFit="1" customWidth="1"/>
    <col min="44" max="16384" width="9.140625" style="5"/>
  </cols>
  <sheetData>
    <row r="1" spans="1:42" ht="18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</row>
    <row r="2" spans="1:42" ht="20.25" x14ac:dyDescent="0.3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9"/>
    </row>
    <row r="3" spans="1:42" s="14" customFormat="1" ht="20.25" x14ac:dyDescent="0.3">
      <c r="A3" s="10" t="s">
        <v>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3"/>
    </row>
    <row r="4" spans="1:42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7"/>
    </row>
    <row r="5" spans="1:42" ht="18" x14ac:dyDescent="0.2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20"/>
    </row>
    <row r="6" spans="1:42" ht="15" x14ac:dyDescent="0.25">
      <c r="A6" s="21"/>
      <c r="B6" s="8"/>
      <c r="C6" s="8"/>
      <c r="D6" s="8"/>
      <c r="E6" s="8"/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9"/>
    </row>
    <row r="7" spans="1:42" ht="15.75" customHeight="1" x14ac:dyDescent="0.2">
      <c r="A7" s="23" t="s">
        <v>3</v>
      </c>
      <c r="B7" s="24"/>
      <c r="C7" s="25" t="s">
        <v>4</v>
      </c>
      <c r="D7" s="26" t="s">
        <v>5</v>
      </c>
      <c r="E7" s="26"/>
      <c r="F7" s="26"/>
      <c r="G7" s="26" t="s">
        <v>6</v>
      </c>
      <c r="H7" s="26"/>
      <c r="I7" s="26"/>
      <c r="J7" s="26" t="s">
        <v>7</v>
      </c>
      <c r="K7" s="26"/>
      <c r="L7" s="26"/>
      <c r="M7" s="26" t="s">
        <v>8</v>
      </c>
      <c r="N7" s="26"/>
      <c r="O7" s="26"/>
      <c r="P7" s="26" t="s">
        <v>9</v>
      </c>
      <c r="Q7" s="26"/>
      <c r="R7" s="26"/>
      <c r="S7" s="26" t="s">
        <v>10</v>
      </c>
      <c r="T7" s="26"/>
      <c r="U7" s="26"/>
      <c r="V7" s="26" t="s">
        <v>11</v>
      </c>
      <c r="W7" s="26"/>
      <c r="X7" s="26"/>
      <c r="Y7" s="26" t="s">
        <v>12</v>
      </c>
      <c r="Z7" s="26"/>
      <c r="AA7" s="26"/>
      <c r="AB7" s="26" t="s">
        <v>13</v>
      </c>
      <c r="AC7" s="26"/>
      <c r="AD7" s="26"/>
      <c r="AE7" s="26" t="s">
        <v>14</v>
      </c>
      <c r="AF7" s="26"/>
      <c r="AG7" s="26"/>
      <c r="AH7" s="26" t="s">
        <v>15</v>
      </c>
      <c r="AI7" s="26"/>
      <c r="AJ7" s="26"/>
      <c r="AK7" s="26" t="s">
        <v>16</v>
      </c>
      <c r="AL7" s="26"/>
      <c r="AM7" s="26"/>
      <c r="AN7" s="27" t="s">
        <v>17</v>
      </c>
      <c r="AO7" s="28"/>
      <c r="AP7" s="29"/>
    </row>
    <row r="8" spans="1:42" ht="15" x14ac:dyDescent="0.2">
      <c r="A8" s="23"/>
      <c r="B8" s="24"/>
      <c r="C8" s="30"/>
      <c r="D8" s="31" t="s">
        <v>18</v>
      </c>
      <c r="E8" s="31" t="s">
        <v>19</v>
      </c>
      <c r="F8" s="31" t="s">
        <v>20</v>
      </c>
      <c r="G8" s="32" t="s">
        <v>18</v>
      </c>
      <c r="H8" s="33" t="s">
        <v>19</v>
      </c>
      <c r="I8" s="33" t="s">
        <v>20</v>
      </c>
      <c r="J8" s="32" t="s">
        <v>18</v>
      </c>
      <c r="K8" s="33" t="s">
        <v>19</v>
      </c>
      <c r="L8" s="33" t="s">
        <v>20</v>
      </c>
      <c r="M8" s="32" t="s">
        <v>18</v>
      </c>
      <c r="N8" s="33" t="s">
        <v>19</v>
      </c>
      <c r="O8" s="33" t="s">
        <v>20</v>
      </c>
      <c r="P8" s="32" t="s">
        <v>21</v>
      </c>
      <c r="Q8" s="33" t="s">
        <v>22</v>
      </c>
      <c r="R8" s="33" t="s">
        <v>23</v>
      </c>
      <c r="S8" s="32" t="s">
        <v>21</v>
      </c>
      <c r="T8" s="33" t="s">
        <v>22</v>
      </c>
      <c r="U8" s="33" t="s">
        <v>23</v>
      </c>
      <c r="V8" s="32" t="s">
        <v>18</v>
      </c>
      <c r="W8" s="33" t="s">
        <v>19</v>
      </c>
      <c r="X8" s="33" t="s">
        <v>20</v>
      </c>
      <c r="Y8" s="32" t="s">
        <v>18</v>
      </c>
      <c r="Z8" s="33" t="s">
        <v>19</v>
      </c>
      <c r="AA8" s="33" t="s">
        <v>20</v>
      </c>
      <c r="AB8" s="32" t="s">
        <v>18</v>
      </c>
      <c r="AC8" s="33" t="s">
        <v>19</v>
      </c>
      <c r="AD8" s="33" t="s">
        <v>20</v>
      </c>
      <c r="AE8" s="32" t="s">
        <v>18</v>
      </c>
      <c r="AF8" s="33" t="s">
        <v>19</v>
      </c>
      <c r="AG8" s="33" t="s">
        <v>20</v>
      </c>
      <c r="AH8" s="32" t="s">
        <v>18</v>
      </c>
      <c r="AI8" s="33" t="s">
        <v>19</v>
      </c>
      <c r="AJ8" s="33" t="s">
        <v>20</v>
      </c>
      <c r="AK8" s="32" t="s">
        <v>18</v>
      </c>
      <c r="AL8" s="33" t="s">
        <v>19</v>
      </c>
      <c r="AM8" s="33" t="s">
        <v>20</v>
      </c>
      <c r="AN8" s="32" t="s">
        <v>21</v>
      </c>
      <c r="AO8" s="33" t="s">
        <v>22</v>
      </c>
      <c r="AP8" s="34" t="s">
        <v>23</v>
      </c>
    </row>
    <row r="9" spans="1:42" ht="15.75" x14ac:dyDescent="0.25">
      <c r="A9" s="35" t="s">
        <v>24</v>
      </c>
      <c r="B9" s="36"/>
      <c r="C9" s="31" t="s">
        <v>25</v>
      </c>
      <c r="D9" s="31" t="s">
        <v>26</v>
      </c>
      <c r="E9" s="31" t="s">
        <v>27</v>
      </c>
      <c r="F9" s="31" t="s">
        <v>28</v>
      </c>
      <c r="G9" s="37" t="s">
        <v>29</v>
      </c>
      <c r="H9" s="38" t="s">
        <v>30</v>
      </c>
      <c r="I9" s="38" t="s">
        <v>31</v>
      </c>
      <c r="J9" s="38" t="s">
        <v>32</v>
      </c>
      <c r="K9" s="38" t="s">
        <v>33</v>
      </c>
      <c r="L9" s="38" t="s">
        <v>34</v>
      </c>
      <c r="M9" s="38" t="s">
        <v>31</v>
      </c>
      <c r="N9" s="38" t="s">
        <v>31</v>
      </c>
      <c r="O9" s="38" t="s">
        <v>31</v>
      </c>
      <c r="P9" s="38" t="s">
        <v>35</v>
      </c>
      <c r="Q9" s="38" t="s">
        <v>27</v>
      </c>
      <c r="R9" s="38" t="s">
        <v>28</v>
      </c>
      <c r="S9" s="38" t="s">
        <v>31</v>
      </c>
      <c r="T9" s="38" t="s">
        <v>31</v>
      </c>
      <c r="U9" s="38" t="s">
        <v>31</v>
      </c>
      <c r="V9" s="38" t="s">
        <v>31</v>
      </c>
      <c r="W9" s="38" t="s">
        <v>31</v>
      </c>
      <c r="X9" s="38" t="s">
        <v>31</v>
      </c>
      <c r="Y9" s="38" t="s">
        <v>31</v>
      </c>
      <c r="Z9" s="38" t="s">
        <v>31</v>
      </c>
      <c r="AA9" s="38" t="s">
        <v>31</v>
      </c>
      <c r="AB9" s="38" t="s">
        <v>31</v>
      </c>
      <c r="AC9" s="38" t="s">
        <v>31</v>
      </c>
      <c r="AD9" s="38" t="s">
        <v>31</v>
      </c>
      <c r="AE9" s="38" t="s">
        <v>31</v>
      </c>
      <c r="AF9" s="38" t="s">
        <v>31</v>
      </c>
      <c r="AG9" s="38" t="s">
        <v>31</v>
      </c>
      <c r="AH9" s="38" t="s">
        <v>31</v>
      </c>
      <c r="AI9" s="38" t="s">
        <v>31</v>
      </c>
      <c r="AJ9" s="38" t="s">
        <v>31</v>
      </c>
      <c r="AK9" s="38" t="s">
        <v>31</v>
      </c>
      <c r="AL9" s="38" t="s">
        <v>31</v>
      </c>
      <c r="AM9" s="38" t="s">
        <v>31</v>
      </c>
      <c r="AN9" s="39"/>
      <c r="AO9" s="40"/>
      <c r="AP9" s="41"/>
    </row>
    <row r="10" spans="1:42" ht="15.75" x14ac:dyDescent="0.25">
      <c r="A10" s="42"/>
      <c r="B10" s="43"/>
      <c r="C10" s="44"/>
      <c r="D10" s="44"/>
      <c r="E10" s="44"/>
      <c r="F10" s="44"/>
      <c r="G10" s="45"/>
      <c r="H10" s="46"/>
      <c r="I10" s="47"/>
      <c r="J10" s="47"/>
      <c r="K10" s="46"/>
      <c r="L10" s="47"/>
      <c r="M10" s="47"/>
      <c r="N10" s="46"/>
      <c r="O10" s="47"/>
      <c r="P10" s="47"/>
      <c r="Q10" s="46"/>
      <c r="R10" s="47"/>
      <c r="S10" s="47"/>
      <c r="T10" s="46"/>
      <c r="U10" s="47"/>
      <c r="V10" s="47"/>
      <c r="W10" s="46"/>
      <c r="X10" s="47"/>
      <c r="Y10" s="47"/>
      <c r="Z10" s="46"/>
      <c r="AA10" s="47"/>
      <c r="AB10" s="47"/>
      <c r="AC10" s="46"/>
      <c r="AD10" s="47"/>
      <c r="AE10" s="47"/>
      <c r="AF10" s="46"/>
      <c r="AG10" s="47"/>
      <c r="AH10" s="47"/>
      <c r="AI10" s="46"/>
      <c r="AJ10" s="47"/>
      <c r="AK10" s="47"/>
      <c r="AL10" s="46"/>
      <c r="AM10" s="47"/>
      <c r="AN10" s="47"/>
      <c r="AO10" s="46"/>
      <c r="AP10" s="48"/>
    </row>
    <row r="11" spans="1:42" ht="15.75" x14ac:dyDescent="0.25">
      <c r="A11" s="49" t="s">
        <v>36</v>
      </c>
      <c r="B11" s="50"/>
      <c r="C11" s="51">
        <f t="shared" ref="C11:AP11" si="0">C13+C17+C22+C27+C32</f>
        <v>2697304910</v>
      </c>
      <c r="D11" s="51">
        <f t="shared" si="0"/>
        <v>208122336.14000002</v>
      </c>
      <c r="E11" s="51">
        <f t="shared" si="0"/>
        <v>193632509.40000001</v>
      </c>
      <c r="F11" s="51">
        <f t="shared" si="0"/>
        <v>169796.87</v>
      </c>
      <c r="G11" s="52">
        <f t="shared" si="0"/>
        <v>311375027.95999998</v>
      </c>
      <c r="H11" s="52">
        <f t="shared" si="0"/>
        <v>220027501.43000001</v>
      </c>
      <c r="I11" s="52">
        <f t="shared" si="0"/>
        <v>196959606</v>
      </c>
      <c r="J11" s="52">
        <f>J13+J17+J22+J27+J32</f>
        <v>227443514.00999999</v>
      </c>
      <c r="K11" s="52">
        <f t="shared" si="0"/>
        <v>224170431.51999998</v>
      </c>
      <c r="L11" s="52">
        <f t="shared" si="0"/>
        <v>222100454.49999997</v>
      </c>
      <c r="M11" s="52">
        <f t="shared" si="0"/>
        <v>209245945.25</v>
      </c>
      <c r="N11" s="52">
        <f t="shared" si="0"/>
        <v>219178528.56</v>
      </c>
      <c r="O11" s="52">
        <f t="shared" si="0"/>
        <v>220918429.18000004</v>
      </c>
      <c r="P11" s="52">
        <f t="shared" si="0"/>
        <v>231831112.91000003</v>
      </c>
      <c r="Q11" s="52">
        <f t="shared" si="0"/>
        <v>244541109.23000002</v>
      </c>
      <c r="R11" s="52">
        <f t="shared" si="0"/>
        <v>216885686.53</v>
      </c>
      <c r="S11" s="52">
        <f t="shared" si="0"/>
        <v>0</v>
      </c>
      <c r="T11" s="52">
        <f t="shared" si="0"/>
        <v>0</v>
      </c>
      <c r="U11" s="52">
        <f t="shared" si="0"/>
        <v>0</v>
      </c>
      <c r="V11" s="52">
        <f t="shared" si="0"/>
        <v>0</v>
      </c>
      <c r="W11" s="52">
        <f t="shared" si="0"/>
        <v>0</v>
      </c>
      <c r="X11" s="52">
        <f t="shared" si="0"/>
        <v>0</v>
      </c>
      <c r="Y11" s="52">
        <f t="shared" si="0"/>
        <v>0</v>
      </c>
      <c r="Z11" s="52">
        <f t="shared" si="0"/>
        <v>0</v>
      </c>
      <c r="AA11" s="52">
        <f t="shared" si="0"/>
        <v>0</v>
      </c>
      <c r="AB11" s="52">
        <f t="shared" si="0"/>
        <v>0</v>
      </c>
      <c r="AC11" s="52">
        <f t="shared" si="0"/>
        <v>0</v>
      </c>
      <c r="AD11" s="52">
        <f t="shared" si="0"/>
        <v>0</v>
      </c>
      <c r="AE11" s="52">
        <f t="shared" si="0"/>
        <v>0</v>
      </c>
      <c r="AF11" s="52">
        <f t="shared" si="0"/>
        <v>0</v>
      </c>
      <c r="AG11" s="52">
        <f t="shared" si="0"/>
        <v>0</v>
      </c>
      <c r="AH11" s="52">
        <f t="shared" si="0"/>
        <v>0</v>
      </c>
      <c r="AI11" s="52">
        <f t="shared" si="0"/>
        <v>0</v>
      </c>
      <c r="AJ11" s="52">
        <f t="shared" si="0"/>
        <v>0</v>
      </c>
      <c r="AK11" s="52">
        <f t="shared" si="0"/>
        <v>0</v>
      </c>
      <c r="AL11" s="52">
        <f t="shared" si="0"/>
        <v>0</v>
      </c>
      <c r="AM11" s="52">
        <f t="shared" si="0"/>
        <v>0</v>
      </c>
      <c r="AN11" s="52">
        <f t="shared" si="0"/>
        <v>1188017936.27</v>
      </c>
      <c r="AO11" s="52">
        <f t="shared" si="0"/>
        <v>1101550080.1399999</v>
      </c>
      <c r="AP11" s="53">
        <f t="shared" si="0"/>
        <v>857033973.07999992</v>
      </c>
    </row>
    <row r="12" spans="1:42" ht="15.75" x14ac:dyDescent="0.25">
      <c r="A12" s="54"/>
      <c r="B12" s="43"/>
      <c r="C12" s="55"/>
      <c r="D12" s="55"/>
      <c r="E12" s="55"/>
      <c r="F12" s="55"/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8"/>
      <c r="AO12" s="58"/>
      <c r="AP12" s="59"/>
    </row>
    <row r="13" spans="1:42" ht="15.75" x14ac:dyDescent="0.25">
      <c r="A13" s="60"/>
      <c r="B13" s="43" t="s">
        <v>37</v>
      </c>
      <c r="C13" s="61">
        <f>SUM(C14:C16)</f>
        <v>2623952860</v>
      </c>
      <c r="D13" s="61">
        <f>SUM(D14:D16)</f>
        <v>205744406.19999999</v>
      </c>
      <c r="E13" s="61">
        <f>SUM(E14:E16)</f>
        <v>193621509.40000001</v>
      </c>
      <c r="F13" s="61">
        <f t="shared" ref="F13:AM13" si="1">SUM(F14:F16)</f>
        <v>169796.87</v>
      </c>
      <c r="G13" s="62">
        <f t="shared" si="1"/>
        <v>286521824.54999995</v>
      </c>
      <c r="H13" s="63">
        <f t="shared" si="1"/>
        <v>219877524.20999998</v>
      </c>
      <c r="I13" s="63">
        <f t="shared" si="1"/>
        <v>196940873.11999997</v>
      </c>
      <c r="J13" s="63">
        <f>SUM(J14:J16)</f>
        <v>221929711.16999999</v>
      </c>
      <c r="K13" s="63">
        <f t="shared" si="1"/>
        <v>221743919.70999998</v>
      </c>
      <c r="L13" s="63">
        <f t="shared" si="1"/>
        <v>221378282.27999997</v>
      </c>
      <c r="M13" s="63">
        <f t="shared" si="1"/>
        <v>208222820.50999999</v>
      </c>
      <c r="N13" s="63">
        <f t="shared" si="1"/>
        <v>216796941.80000001</v>
      </c>
      <c r="O13" s="63">
        <f t="shared" si="1"/>
        <v>219499952.38000003</v>
      </c>
      <c r="P13" s="63">
        <f t="shared" si="1"/>
        <v>231372003.14000002</v>
      </c>
      <c r="Q13" s="63">
        <f t="shared" si="1"/>
        <v>239647453.92000002</v>
      </c>
      <c r="R13" s="63">
        <f t="shared" si="1"/>
        <v>215046739.78</v>
      </c>
      <c r="S13" s="63">
        <f t="shared" si="1"/>
        <v>0</v>
      </c>
      <c r="T13" s="63">
        <f t="shared" si="1"/>
        <v>0</v>
      </c>
      <c r="U13" s="63">
        <f t="shared" si="1"/>
        <v>0</v>
      </c>
      <c r="V13" s="63">
        <f t="shared" si="1"/>
        <v>0</v>
      </c>
      <c r="W13" s="63">
        <f t="shared" si="1"/>
        <v>0</v>
      </c>
      <c r="X13" s="63">
        <f t="shared" si="1"/>
        <v>0</v>
      </c>
      <c r="Y13" s="63">
        <f t="shared" si="1"/>
        <v>0</v>
      </c>
      <c r="Z13" s="63">
        <f t="shared" si="1"/>
        <v>0</v>
      </c>
      <c r="AA13" s="63">
        <f t="shared" si="1"/>
        <v>0</v>
      </c>
      <c r="AB13" s="63">
        <f t="shared" si="1"/>
        <v>0</v>
      </c>
      <c r="AC13" s="63">
        <f t="shared" si="1"/>
        <v>0</v>
      </c>
      <c r="AD13" s="63">
        <f t="shared" si="1"/>
        <v>0</v>
      </c>
      <c r="AE13" s="63">
        <f t="shared" si="1"/>
        <v>0</v>
      </c>
      <c r="AF13" s="63">
        <f t="shared" si="1"/>
        <v>0</v>
      </c>
      <c r="AG13" s="63">
        <f t="shared" si="1"/>
        <v>0</v>
      </c>
      <c r="AH13" s="63">
        <f t="shared" si="1"/>
        <v>0</v>
      </c>
      <c r="AI13" s="63">
        <f t="shared" si="1"/>
        <v>0</v>
      </c>
      <c r="AJ13" s="63">
        <f t="shared" si="1"/>
        <v>0</v>
      </c>
      <c r="AK13" s="63">
        <f t="shared" si="1"/>
        <v>0</v>
      </c>
      <c r="AL13" s="63">
        <f t="shared" si="1"/>
        <v>0</v>
      </c>
      <c r="AM13" s="63">
        <f t="shared" si="1"/>
        <v>0</v>
      </c>
      <c r="AN13" s="63">
        <f>D13+G13+J13+M13+P13+S13+V13+Y13+AB13+AE13+AH13+AK13</f>
        <v>1153790765.5699999</v>
      </c>
      <c r="AO13" s="63">
        <f t="shared" ref="AO13:AP16" si="2">E13+H13+K13+N13+Q13+T13+W13+Z13+AC13+AF13+AI13+AL13</f>
        <v>1091687349.04</v>
      </c>
      <c r="AP13" s="64">
        <f t="shared" si="2"/>
        <v>853035644.42999995</v>
      </c>
    </row>
    <row r="14" spans="1:42" ht="15" x14ac:dyDescent="0.2">
      <c r="A14" s="60"/>
      <c r="B14" s="65" t="s">
        <v>38</v>
      </c>
      <c r="C14" s="66">
        <v>2326989034</v>
      </c>
      <c r="D14" s="66">
        <v>182754536.66</v>
      </c>
      <c r="E14" s="66">
        <v>182754536.66</v>
      </c>
      <c r="F14" s="66">
        <v>100690.46</v>
      </c>
      <c r="G14" s="66">
        <v>203152477.88999999</v>
      </c>
      <c r="H14" s="66">
        <v>203152477.88999999</v>
      </c>
      <c r="I14" s="66">
        <v>182754731.94999999</v>
      </c>
      <c r="J14" s="66">
        <v>209248170.25999999</v>
      </c>
      <c r="K14" s="66">
        <v>203617835.06999999</v>
      </c>
      <c r="L14" s="66">
        <v>203152626.91999999</v>
      </c>
      <c r="M14" s="66">
        <v>193239924.81</v>
      </c>
      <c r="N14" s="66">
        <v>198870260</v>
      </c>
      <c r="O14" s="66">
        <v>203618009.80000001</v>
      </c>
      <c r="P14" s="66">
        <v>222953570.40000001</v>
      </c>
      <c r="Q14" s="66">
        <v>222953569.68000001</v>
      </c>
      <c r="R14" s="66">
        <v>198870403.90000001</v>
      </c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7">
        <f t="shared" ref="AN14:AP20" si="3">D14+G14+J14+M14+P14+S14+V14+Y14+AB14+AE14+AH14+AK14</f>
        <v>1011348680.0199999</v>
      </c>
      <c r="AO14" s="67">
        <f t="shared" si="2"/>
        <v>1011348679.3</v>
      </c>
      <c r="AP14" s="67">
        <f t="shared" si="2"/>
        <v>788496463.02999997</v>
      </c>
    </row>
    <row r="15" spans="1:42" ht="15" x14ac:dyDescent="0.2">
      <c r="A15" s="60"/>
      <c r="B15" s="65" t="s">
        <v>39</v>
      </c>
      <c r="C15" s="66">
        <v>296963826</v>
      </c>
      <c r="D15" s="66">
        <v>22989869.539999999</v>
      </c>
      <c r="E15" s="66">
        <v>10866972.74</v>
      </c>
      <c r="F15" s="66">
        <v>69106.41</v>
      </c>
      <c r="G15" s="66">
        <v>83369346.659999996</v>
      </c>
      <c r="H15" s="66">
        <v>16725046.32</v>
      </c>
      <c r="I15" s="66">
        <v>14186141.17</v>
      </c>
      <c r="J15" s="66">
        <v>12681540.91</v>
      </c>
      <c r="K15" s="66">
        <v>18126084.640000001</v>
      </c>
      <c r="L15" s="66">
        <v>18225655.359999999</v>
      </c>
      <c r="M15" s="66">
        <v>14982895.699999999</v>
      </c>
      <c r="N15" s="66">
        <v>17926681.800000001</v>
      </c>
      <c r="O15" s="66">
        <v>15881942.58</v>
      </c>
      <c r="P15" s="66">
        <v>8418432.7400000002</v>
      </c>
      <c r="Q15" s="66">
        <v>16693884.24</v>
      </c>
      <c r="R15" s="66">
        <v>16176335.880000001</v>
      </c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7">
        <f t="shared" si="3"/>
        <v>142442085.54999998</v>
      </c>
      <c r="AO15" s="67">
        <f t="shared" si="2"/>
        <v>80338669.739999995</v>
      </c>
      <c r="AP15" s="67">
        <f t="shared" si="2"/>
        <v>64539181.399999999</v>
      </c>
    </row>
    <row r="16" spans="1:42" ht="15" x14ac:dyDescent="0.2">
      <c r="A16" s="60"/>
      <c r="B16" s="65" t="s">
        <v>40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/>
      <c r="N16" s="66"/>
      <c r="O16" s="66"/>
      <c r="P16" s="66">
        <v>0</v>
      </c>
      <c r="Q16" s="66">
        <v>0</v>
      </c>
      <c r="R16" s="66">
        <v>0</v>
      </c>
      <c r="S16" s="66"/>
      <c r="T16" s="66"/>
      <c r="U16" s="66"/>
      <c r="V16" s="66"/>
      <c r="W16" s="66"/>
      <c r="X16" s="66"/>
      <c r="Y16" s="68"/>
      <c r="Z16" s="68"/>
      <c r="AA16" s="68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7">
        <f t="shared" si="3"/>
        <v>0</v>
      </c>
      <c r="AO16" s="67">
        <f t="shared" si="2"/>
        <v>0</v>
      </c>
      <c r="AP16" s="67">
        <f t="shared" si="2"/>
        <v>0</v>
      </c>
    </row>
    <row r="17" spans="1:42" ht="15.75" x14ac:dyDescent="0.25">
      <c r="A17" s="60"/>
      <c r="B17" s="43" t="s">
        <v>41</v>
      </c>
      <c r="C17" s="61">
        <f t="shared" ref="C17:I17" si="4">SUM(C18:C20)</f>
        <v>7664363</v>
      </c>
      <c r="D17" s="61">
        <f t="shared" si="4"/>
        <v>0</v>
      </c>
      <c r="E17" s="61">
        <f t="shared" si="4"/>
        <v>0</v>
      </c>
      <c r="F17" s="61">
        <f t="shared" si="4"/>
        <v>0</v>
      </c>
      <c r="G17" s="61">
        <f t="shared" si="4"/>
        <v>0</v>
      </c>
      <c r="H17" s="61">
        <f t="shared" si="4"/>
        <v>0</v>
      </c>
      <c r="I17" s="61">
        <f t="shared" si="4"/>
        <v>0</v>
      </c>
      <c r="J17" s="63">
        <v>0</v>
      </c>
      <c r="K17" s="63">
        <v>0</v>
      </c>
      <c r="L17" s="63">
        <v>0</v>
      </c>
      <c r="M17" s="63"/>
      <c r="N17" s="63"/>
      <c r="O17" s="63"/>
      <c r="P17" s="61">
        <f t="shared" ref="P17:R17" si="5">SUM(P18:P20)</f>
        <v>0</v>
      </c>
      <c r="Q17" s="61">
        <f t="shared" si="5"/>
        <v>0</v>
      </c>
      <c r="R17" s="61">
        <f t="shared" si="5"/>
        <v>0</v>
      </c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>
        <f t="shared" si="3"/>
        <v>0</v>
      </c>
      <c r="AO17" s="63">
        <f t="shared" si="3"/>
        <v>0</v>
      </c>
      <c r="AP17" s="64">
        <f t="shared" si="3"/>
        <v>0</v>
      </c>
    </row>
    <row r="18" spans="1:42" ht="15" x14ac:dyDescent="0.2">
      <c r="A18" s="60"/>
      <c r="B18" s="65" t="s">
        <v>38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/>
      <c r="N18" s="66"/>
      <c r="O18" s="66"/>
      <c r="P18" s="68">
        <v>0</v>
      </c>
      <c r="Q18" s="68">
        <v>0</v>
      </c>
      <c r="R18" s="68">
        <v>0</v>
      </c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v>0</v>
      </c>
      <c r="AO18" s="68">
        <v>0</v>
      </c>
      <c r="AP18" s="67">
        <f t="shared" si="3"/>
        <v>0</v>
      </c>
    </row>
    <row r="19" spans="1:42" ht="15" x14ac:dyDescent="0.2">
      <c r="A19" s="60"/>
      <c r="B19" s="65" t="s">
        <v>39</v>
      </c>
      <c r="C19" s="66">
        <v>7664363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8">
        <v>0</v>
      </c>
      <c r="K19" s="66">
        <v>0</v>
      </c>
      <c r="L19" s="66">
        <v>0</v>
      </c>
      <c r="M19" s="66"/>
      <c r="N19" s="66"/>
      <c r="O19" s="66"/>
      <c r="P19" s="68">
        <v>0</v>
      </c>
      <c r="Q19" s="68">
        <v>0</v>
      </c>
      <c r="R19" s="68">
        <v>0</v>
      </c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7">
        <f t="shared" ref="AN19:AO19" si="6">D19+G19+J19+M19+P19+S19+V19+Y19+AB19+AE19+AH19+AK19</f>
        <v>0</v>
      </c>
      <c r="AO19" s="67">
        <f t="shared" si="6"/>
        <v>0</v>
      </c>
      <c r="AP19" s="67">
        <f t="shared" si="3"/>
        <v>0</v>
      </c>
    </row>
    <row r="20" spans="1:42" ht="15" x14ac:dyDescent="0.2">
      <c r="A20" s="60"/>
      <c r="B20" s="65" t="s">
        <v>40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/>
      <c r="N20" s="66"/>
      <c r="O20" s="66"/>
      <c r="P20" s="68">
        <v>0</v>
      </c>
      <c r="Q20" s="68">
        <v>0</v>
      </c>
      <c r="R20" s="68">
        <v>0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v>0</v>
      </c>
      <c r="AO20" s="68">
        <v>0</v>
      </c>
      <c r="AP20" s="67">
        <f t="shared" si="3"/>
        <v>0</v>
      </c>
    </row>
    <row r="21" spans="1:42" ht="15" x14ac:dyDescent="0.2">
      <c r="A21" s="60"/>
      <c r="B21" s="65"/>
      <c r="C21" s="66"/>
      <c r="D21" s="66"/>
      <c r="E21" s="66"/>
      <c r="F21" s="66"/>
      <c r="G21" s="69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7"/>
    </row>
    <row r="22" spans="1:42" ht="15.75" x14ac:dyDescent="0.25">
      <c r="A22" s="60"/>
      <c r="B22" s="43" t="s">
        <v>42</v>
      </c>
      <c r="C22" s="61">
        <f t="shared" ref="C22:AM22" si="7">SUM(C23:C25)</f>
        <v>6529049</v>
      </c>
      <c r="D22" s="61">
        <f t="shared" si="7"/>
        <v>182499.08</v>
      </c>
      <c r="E22" s="61">
        <f t="shared" si="7"/>
        <v>11000</v>
      </c>
      <c r="F22" s="61">
        <f t="shared" si="7"/>
        <v>0</v>
      </c>
      <c r="G22" s="62">
        <f t="shared" si="7"/>
        <v>909709.26</v>
      </c>
      <c r="H22" s="63">
        <f t="shared" si="7"/>
        <v>26542.37</v>
      </c>
      <c r="I22" s="63">
        <f t="shared" si="7"/>
        <v>9937.34</v>
      </c>
      <c r="J22" s="63">
        <f>SUM(J23:J25)</f>
        <v>49867.33</v>
      </c>
      <c r="K22" s="63">
        <f>SUM(K23:K25)</f>
        <v>44662.38</v>
      </c>
      <c r="L22" s="63">
        <f>SUM(L23:L25)</f>
        <v>46222.78</v>
      </c>
      <c r="M22" s="63">
        <f t="shared" si="7"/>
        <v>29339.52</v>
      </c>
      <c r="N22" s="63">
        <f t="shared" si="7"/>
        <v>55364.75</v>
      </c>
      <c r="O22" s="63">
        <f t="shared" si="7"/>
        <v>52064.63</v>
      </c>
      <c r="P22" s="63">
        <f>SUM(P23:P25)</f>
        <v>-10870.44</v>
      </c>
      <c r="Q22" s="63">
        <f>SUM(Q23:Q25)</f>
        <v>72963.61</v>
      </c>
      <c r="R22" s="63">
        <f>SUM(R23:R25)</f>
        <v>84888.14</v>
      </c>
      <c r="S22" s="63">
        <f t="shared" si="7"/>
        <v>0</v>
      </c>
      <c r="T22" s="63">
        <f t="shared" si="7"/>
        <v>0</v>
      </c>
      <c r="U22" s="63">
        <f t="shared" si="7"/>
        <v>0</v>
      </c>
      <c r="V22" s="63">
        <f t="shared" si="7"/>
        <v>0</v>
      </c>
      <c r="W22" s="63">
        <f t="shared" si="7"/>
        <v>0</v>
      </c>
      <c r="X22" s="63">
        <f t="shared" si="7"/>
        <v>0</v>
      </c>
      <c r="Y22" s="63">
        <f t="shared" si="7"/>
        <v>0</v>
      </c>
      <c r="Z22" s="63">
        <f t="shared" si="7"/>
        <v>0</v>
      </c>
      <c r="AA22" s="63">
        <f t="shared" si="7"/>
        <v>0</v>
      </c>
      <c r="AB22" s="63">
        <f t="shared" si="7"/>
        <v>0</v>
      </c>
      <c r="AC22" s="63">
        <f t="shared" si="7"/>
        <v>0</v>
      </c>
      <c r="AD22" s="63">
        <f t="shared" si="7"/>
        <v>0</v>
      </c>
      <c r="AE22" s="63">
        <f t="shared" si="7"/>
        <v>0</v>
      </c>
      <c r="AF22" s="63">
        <f t="shared" si="7"/>
        <v>0</v>
      </c>
      <c r="AG22" s="63">
        <f t="shared" si="7"/>
        <v>0</v>
      </c>
      <c r="AH22" s="63">
        <f t="shared" si="7"/>
        <v>0</v>
      </c>
      <c r="AI22" s="63">
        <f t="shared" si="7"/>
        <v>0</v>
      </c>
      <c r="AJ22" s="63">
        <f t="shared" si="7"/>
        <v>0</v>
      </c>
      <c r="AK22" s="63">
        <f t="shared" si="7"/>
        <v>0</v>
      </c>
      <c r="AL22" s="63">
        <f t="shared" si="7"/>
        <v>0</v>
      </c>
      <c r="AM22" s="63">
        <f t="shared" si="7"/>
        <v>0</v>
      </c>
      <c r="AN22" s="63">
        <f t="shared" ref="AN22:AP25" si="8">D22+G22+J22+M22+P22+S22+V22+Y22+AB22+AE22+AH22+AK22</f>
        <v>1160544.7500000002</v>
      </c>
      <c r="AO22" s="63">
        <f t="shared" si="8"/>
        <v>210533.11</v>
      </c>
      <c r="AP22" s="64">
        <f t="shared" si="8"/>
        <v>193112.89</v>
      </c>
    </row>
    <row r="23" spans="1:42" ht="15" x14ac:dyDescent="0.2">
      <c r="A23" s="60"/>
      <c r="B23" s="65" t="s">
        <v>38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8">
        <f t="shared" si="8"/>
        <v>0</v>
      </c>
      <c r="AO23" s="68">
        <f t="shared" si="8"/>
        <v>0</v>
      </c>
      <c r="AP23" s="67">
        <f t="shared" si="8"/>
        <v>0</v>
      </c>
    </row>
    <row r="24" spans="1:42" ht="15" x14ac:dyDescent="0.2">
      <c r="A24" s="60"/>
      <c r="B24" s="65" t="s">
        <v>39</v>
      </c>
      <c r="C24" s="66">
        <v>6345508</v>
      </c>
      <c r="D24" s="66">
        <v>182499.08</v>
      </c>
      <c r="E24" s="66">
        <v>11000</v>
      </c>
      <c r="F24" s="66">
        <v>0</v>
      </c>
      <c r="G24" s="66">
        <v>909709.26</v>
      </c>
      <c r="H24" s="66">
        <v>26542.37</v>
      </c>
      <c r="I24" s="66">
        <v>9937.34</v>
      </c>
      <c r="J24" s="66">
        <v>49867.33</v>
      </c>
      <c r="K24" s="66">
        <v>44662.38</v>
      </c>
      <c r="L24" s="66">
        <v>46222.78</v>
      </c>
      <c r="M24" s="66">
        <v>29339.52</v>
      </c>
      <c r="N24" s="66">
        <v>55364.75</v>
      </c>
      <c r="O24" s="66">
        <v>52064.63</v>
      </c>
      <c r="P24" s="66">
        <v>-10870.44</v>
      </c>
      <c r="Q24" s="66">
        <v>72963.61</v>
      </c>
      <c r="R24" s="66">
        <v>84888.14</v>
      </c>
      <c r="S24" s="66"/>
      <c r="T24" s="66"/>
      <c r="U24" s="66"/>
      <c r="V24" s="68"/>
      <c r="W24" s="68"/>
      <c r="X24" s="68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8">
        <f t="shared" si="8"/>
        <v>1160544.7500000002</v>
      </c>
      <c r="AO24" s="68">
        <f t="shared" si="8"/>
        <v>210533.11</v>
      </c>
      <c r="AP24" s="67">
        <f t="shared" si="8"/>
        <v>193112.89</v>
      </c>
    </row>
    <row r="25" spans="1:42" ht="15" x14ac:dyDescent="0.2">
      <c r="A25" s="60"/>
      <c r="B25" s="65" t="s">
        <v>40</v>
      </c>
      <c r="C25" s="66">
        <v>183541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/>
      <c r="N25" s="66"/>
      <c r="O25" s="66"/>
      <c r="P25" s="66">
        <v>0</v>
      </c>
      <c r="Q25" s="66">
        <v>0</v>
      </c>
      <c r="R25" s="66">
        <v>0</v>
      </c>
      <c r="S25" s="66"/>
      <c r="T25" s="66"/>
      <c r="U25" s="66"/>
      <c r="V25" s="68"/>
      <c r="W25" s="68"/>
      <c r="X25" s="68"/>
      <c r="Y25" s="68"/>
      <c r="Z25" s="68"/>
      <c r="AA25" s="68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8">
        <f t="shared" si="8"/>
        <v>0</v>
      </c>
      <c r="AO25" s="68">
        <f t="shared" si="8"/>
        <v>0</v>
      </c>
      <c r="AP25" s="67">
        <f t="shared" si="8"/>
        <v>0</v>
      </c>
    </row>
    <row r="26" spans="1:42" ht="15" x14ac:dyDescent="0.2">
      <c r="A26" s="60"/>
      <c r="B26" s="65"/>
      <c r="C26" s="66"/>
      <c r="D26" s="66"/>
      <c r="E26" s="66"/>
      <c r="F26" s="66"/>
      <c r="G26" s="69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7"/>
    </row>
    <row r="27" spans="1:42" ht="15.75" x14ac:dyDescent="0.25">
      <c r="A27" s="60"/>
      <c r="B27" s="43" t="s">
        <v>43</v>
      </c>
      <c r="C27" s="61">
        <f t="shared" ref="C27:AM27" si="9">SUM(C28:C30)</f>
        <v>17209965</v>
      </c>
      <c r="D27" s="61">
        <f t="shared" si="9"/>
        <v>17665.28</v>
      </c>
      <c r="E27" s="61">
        <f t="shared" si="9"/>
        <v>0</v>
      </c>
      <c r="F27" s="61">
        <f t="shared" si="9"/>
        <v>0</v>
      </c>
      <c r="G27" s="62">
        <f t="shared" si="9"/>
        <v>13438774.66</v>
      </c>
      <c r="H27" s="63">
        <f t="shared" si="9"/>
        <v>123037.05</v>
      </c>
      <c r="I27" s="63">
        <f t="shared" si="9"/>
        <v>8397.74</v>
      </c>
      <c r="J27" s="63">
        <f t="shared" si="9"/>
        <v>68218.92</v>
      </c>
      <c r="K27" s="63">
        <f t="shared" si="9"/>
        <v>1645881.61</v>
      </c>
      <c r="L27" s="63">
        <f t="shared" si="9"/>
        <v>674247.09</v>
      </c>
      <c r="M27" s="63">
        <f t="shared" si="9"/>
        <v>993785.22</v>
      </c>
      <c r="N27" s="63">
        <f t="shared" si="9"/>
        <v>1050484.28</v>
      </c>
      <c r="O27" s="63">
        <f t="shared" si="9"/>
        <v>1117409.5900000001</v>
      </c>
      <c r="P27" s="63">
        <f>SUM(P28:P30)</f>
        <v>469980.21</v>
      </c>
      <c r="Q27" s="63">
        <f>SUM(Q28:Q30)</f>
        <v>440735.03</v>
      </c>
      <c r="R27" s="63">
        <f>SUM(R28:R30)</f>
        <v>1039252.61</v>
      </c>
      <c r="S27" s="63">
        <f t="shared" si="9"/>
        <v>0</v>
      </c>
      <c r="T27" s="63">
        <f t="shared" si="9"/>
        <v>0</v>
      </c>
      <c r="U27" s="63">
        <f t="shared" si="9"/>
        <v>0</v>
      </c>
      <c r="V27" s="63">
        <f t="shared" si="9"/>
        <v>0</v>
      </c>
      <c r="W27" s="63">
        <f t="shared" si="9"/>
        <v>0</v>
      </c>
      <c r="X27" s="63">
        <f t="shared" si="9"/>
        <v>0</v>
      </c>
      <c r="Y27" s="63">
        <f t="shared" si="9"/>
        <v>0</v>
      </c>
      <c r="Z27" s="63">
        <f>SUM(Z28:Z30)</f>
        <v>0</v>
      </c>
      <c r="AA27" s="63">
        <f>SUM(AA28:AA30)</f>
        <v>0</v>
      </c>
      <c r="AB27" s="63">
        <f t="shared" si="9"/>
        <v>0</v>
      </c>
      <c r="AC27" s="63">
        <f t="shared" si="9"/>
        <v>0</v>
      </c>
      <c r="AD27" s="63">
        <f t="shared" si="9"/>
        <v>0</v>
      </c>
      <c r="AE27" s="63">
        <f t="shared" si="9"/>
        <v>0</v>
      </c>
      <c r="AF27" s="63">
        <f t="shared" si="9"/>
        <v>0</v>
      </c>
      <c r="AG27" s="63">
        <f t="shared" si="9"/>
        <v>0</v>
      </c>
      <c r="AH27" s="63">
        <f t="shared" si="9"/>
        <v>0</v>
      </c>
      <c r="AI27" s="63">
        <f t="shared" si="9"/>
        <v>0</v>
      </c>
      <c r="AJ27" s="63">
        <f t="shared" si="9"/>
        <v>0</v>
      </c>
      <c r="AK27" s="63">
        <f t="shared" si="9"/>
        <v>0</v>
      </c>
      <c r="AL27" s="63">
        <f t="shared" si="9"/>
        <v>0</v>
      </c>
      <c r="AM27" s="63">
        <f t="shared" si="9"/>
        <v>0</v>
      </c>
      <c r="AN27" s="63">
        <f>D27+G27+J27+M27+P27+S27+V27+Y27+AB27+AE27+AH27+AK27</f>
        <v>14988424.290000001</v>
      </c>
      <c r="AO27" s="63">
        <f t="shared" ref="AN27:AP30" si="10">E27+H27+K27+N27+Q27+T27+W27+Z27+AC27+AF27+AI27+AL27</f>
        <v>3260137.9700000007</v>
      </c>
      <c r="AP27" s="64">
        <f t="shared" si="10"/>
        <v>2839307.03</v>
      </c>
    </row>
    <row r="28" spans="1:42" ht="15" x14ac:dyDescent="0.2">
      <c r="A28" s="60"/>
      <c r="B28" s="65" t="s">
        <v>38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8">
        <f t="shared" si="10"/>
        <v>0</v>
      </c>
      <c r="AO28" s="68">
        <f t="shared" si="10"/>
        <v>0</v>
      </c>
      <c r="AP28" s="67">
        <f t="shared" si="10"/>
        <v>0</v>
      </c>
    </row>
    <row r="29" spans="1:42" ht="15" x14ac:dyDescent="0.2">
      <c r="A29" s="60"/>
      <c r="B29" s="65" t="s">
        <v>39</v>
      </c>
      <c r="C29" s="66">
        <v>17209965</v>
      </c>
      <c r="D29" s="66">
        <v>17665.28</v>
      </c>
      <c r="E29" s="66">
        <v>0</v>
      </c>
      <c r="F29" s="66">
        <v>0</v>
      </c>
      <c r="G29" s="66">
        <v>13438774.66</v>
      </c>
      <c r="H29" s="66">
        <v>123037.05</v>
      </c>
      <c r="I29" s="66">
        <v>8397.74</v>
      </c>
      <c r="J29" s="66">
        <v>68218.92</v>
      </c>
      <c r="K29" s="66">
        <v>1645881.61</v>
      </c>
      <c r="L29" s="66">
        <v>674247.09</v>
      </c>
      <c r="M29" s="66">
        <v>993785.22</v>
      </c>
      <c r="N29" s="66">
        <v>1050484.28</v>
      </c>
      <c r="O29" s="66">
        <v>1117409.5900000001</v>
      </c>
      <c r="P29" s="66">
        <v>469980.21</v>
      </c>
      <c r="Q29" s="66">
        <v>440735.03</v>
      </c>
      <c r="R29" s="66">
        <v>1039252.61</v>
      </c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8">
        <f t="shared" si="10"/>
        <v>14988424.290000001</v>
      </c>
      <c r="AO29" s="68">
        <f t="shared" si="10"/>
        <v>3260137.9700000007</v>
      </c>
      <c r="AP29" s="67">
        <f t="shared" si="10"/>
        <v>2839307.03</v>
      </c>
    </row>
    <row r="30" spans="1:42" ht="15" x14ac:dyDescent="0.2">
      <c r="A30" s="60"/>
      <c r="B30" s="65" t="s">
        <v>40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8">
        <f t="shared" si="10"/>
        <v>0</v>
      </c>
      <c r="AO30" s="68">
        <f t="shared" si="10"/>
        <v>0</v>
      </c>
      <c r="AP30" s="67">
        <f t="shared" si="10"/>
        <v>0</v>
      </c>
    </row>
    <row r="31" spans="1:42" ht="15" x14ac:dyDescent="0.2">
      <c r="A31" s="60"/>
      <c r="B31" s="65"/>
      <c r="C31" s="66"/>
      <c r="D31" s="66"/>
      <c r="E31" s="66"/>
      <c r="F31" s="66"/>
      <c r="G31" s="69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7"/>
    </row>
    <row r="32" spans="1:42" ht="15.75" x14ac:dyDescent="0.25">
      <c r="A32" s="54"/>
      <c r="B32" s="43" t="s">
        <v>44</v>
      </c>
      <c r="C32" s="61">
        <f t="shared" ref="C32:AM32" si="11">SUM(C33:C35)</f>
        <v>41948673</v>
      </c>
      <c r="D32" s="61">
        <f>SUM(D33:D35)</f>
        <v>2177765.58</v>
      </c>
      <c r="E32" s="61">
        <f t="shared" si="11"/>
        <v>0</v>
      </c>
      <c r="F32" s="61">
        <f t="shared" si="11"/>
        <v>0</v>
      </c>
      <c r="G32" s="62">
        <f t="shared" si="11"/>
        <v>10504719.49</v>
      </c>
      <c r="H32" s="63">
        <f t="shared" si="11"/>
        <v>397.8</v>
      </c>
      <c r="I32" s="63">
        <f t="shared" si="11"/>
        <v>397.8</v>
      </c>
      <c r="J32" s="63">
        <f>SUM(J33:J35)</f>
        <v>5395716.5899999999</v>
      </c>
      <c r="K32" s="63">
        <f t="shared" si="11"/>
        <v>735967.82000000007</v>
      </c>
      <c r="L32" s="63">
        <f t="shared" si="11"/>
        <v>1702.35</v>
      </c>
      <c r="M32" s="63">
        <f t="shared" si="11"/>
        <v>0</v>
      </c>
      <c r="N32" s="63">
        <f t="shared" si="11"/>
        <v>1275737.73</v>
      </c>
      <c r="O32" s="63">
        <f t="shared" si="11"/>
        <v>249002.58</v>
      </c>
      <c r="P32" s="63">
        <f t="shared" si="11"/>
        <v>0</v>
      </c>
      <c r="Q32" s="63">
        <f t="shared" si="11"/>
        <v>4379956.67</v>
      </c>
      <c r="R32" s="63">
        <f t="shared" si="11"/>
        <v>714806</v>
      </c>
      <c r="S32" s="63">
        <f t="shared" si="11"/>
        <v>0</v>
      </c>
      <c r="T32" s="63">
        <f t="shared" si="11"/>
        <v>0</v>
      </c>
      <c r="U32" s="63">
        <f t="shared" si="11"/>
        <v>0</v>
      </c>
      <c r="V32" s="63">
        <f t="shared" si="11"/>
        <v>0</v>
      </c>
      <c r="W32" s="63">
        <f t="shared" si="11"/>
        <v>0</v>
      </c>
      <c r="X32" s="63">
        <f t="shared" si="11"/>
        <v>0</v>
      </c>
      <c r="Y32" s="63">
        <f>SUM(Y33:Y35)</f>
        <v>0</v>
      </c>
      <c r="Z32" s="63">
        <f>SUM(Z33:Z35)</f>
        <v>0</v>
      </c>
      <c r="AA32" s="63">
        <f>SUM(AA33:AA35)</f>
        <v>0</v>
      </c>
      <c r="AB32" s="63">
        <f t="shared" si="11"/>
        <v>0</v>
      </c>
      <c r="AC32" s="63">
        <f t="shared" si="11"/>
        <v>0</v>
      </c>
      <c r="AD32" s="63">
        <f t="shared" si="11"/>
        <v>0</v>
      </c>
      <c r="AE32" s="63">
        <f t="shared" si="11"/>
        <v>0</v>
      </c>
      <c r="AF32" s="63">
        <f t="shared" si="11"/>
        <v>0</v>
      </c>
      <c r="AG32" s="63">
        <f t="shared" si="11"/>
        <v>0</v>
      </c>
      <c r="AH32" s="63">
        <f t="shared" si="11"/>
        <v>0</v>
      </c>
      <c r="AI32" s="63">
        <f t="shared" si="11"/>
        <v>0</v>
      </c>
      <c r="AJ32" s="63">
        <f t="shared" si="11"/>
        <v>0</v>
      </c>
      <c r="AK32" s="63">
        <f t="shared" si="11"/>
        <v>0</v>
      </c>
      <c r="AL32" s="63">
        <f t="shared" si="11"/>
        <v>0</v>
      </c>
      <c r="AM32" s="63">
        <f t="shared" si="11"/>
        <v>0</v>
      </c>
      <c r="AN32" s="63">
        <f>D32+G32+J32+M32+P32+S32+V32+Y32+AB32+AE32+AH32+AK32</f>
        <v>18078201.66</v>
      </c>
      <c r="AO32" s="63">
        <f t="shared" ref="AO32:AP35" si="12">E32+H32+K32+N32+Q32+T32+W32+Z32+AC32+AF32+AI32+AL32</f>
        <v>6392060.0199999996</v>
      </c>
      <c r="AP32" s="64">
        <f t="shared" si="12"/>
        <v>965908.73</v>
      </c>
    </row>
    <row r="33" spans="1:43" ht="15" x14ac:dyDescent="0.2">
      <c r="A33" s="60"/>
      <c r="B33" s="65" t="s">
        <v>38</v>
      </c>
      <c r="C33" s="66">
        <v>0</v>
      </c>
      <c r="D33" s="66"/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8">
        <f t="shared" ref="AN33:AN35" si="13">D33+G33+J33+M33+P33+S33+V33+Y33+AB33+AE33+AH33+AK33</f>
        <v>0</v>
      </c>
      <c r="AO33" s="68">
        <f t="shared" si="12"/>
        <v>0</v>
      </c>
      <c r="AP33" s="68">
        <f t="shared" si="12"/>
        <v>0</v>
      </c>
    </row>
    <row r="34" spans="1:43" ht="15" x14ac:dyDescent="0.2">
      <c r="A34" s="60"/>
      <c r="B34" s="65" t="s">
        <v>39</v>
      </c>
      <c r="C34" s="66">
        <v>35000072</v>
      </c>
      <c r="D34" s="66">
        <v>1584559.88</v>
      </c>
      <c r="E34" s="66">
        <v>0</v>
      </c>
      <c r="F34" s="66">
        <v>0</v>
      </c>
      <c r="G34" s="66">
        <v>9991533.6500000004</v>
      </c>
      <c r="H34" s="66">
        <v>397.8</v>
      </c>
      <c r="I34" s="66">
        <v>397.8</v>
      </c>
      <c r="J34" s="66">
        <v>5044786.59</v>
      </c>
      <c r="K34" s="66">
        <v>140967.82</v>
      </c>
      <c r="L34" s="66">
        <v>1702.35</v>
      </c>
      <c r="M34" s="66">
        <v>0</v>
      </c>
      <c r="N34" s="66">
        <v>1275737.73</v>
      </c>
      <c r="O34" s="66">
        <v>249002.58</v>
      </c>
      <c r="P34" s="68">
        <v>0</v>
      </c>
      <c r="Q34" s="68">
        <v>4046120.83</v>
      </c>
      <c r="R34" s="68">
        <v>714806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8">
        <f t="shared" si="13"/>
        <v>16620880.120000001</v>
      </c>
      <c r="AO34" s="68">
        <f t="shared" si="12"/>
        <v>5463224.1799999997</v>
      </c>
      <c r="AP34" s="68">
        <f t="shared" si="12"/>
        <v>965908.73</v>
      </c>
    </row>
    <row r="35" spans="1:43" ht="15" x14ac:dyDescent="0.2">
      <c r="A35" s="60"/>
      <c r="B35" s="65" t="s">
        <v>40</v>
      </c>
      <c r="C35" s="66">
        <v>6948601</v>
      </c>
      <c r="D35" s="66">
        <v>593205.69999999995</v>
      </c>
      <c r="E35" s="66">
        <v>0</v>
      </c>
      <c r="F35" s="66">
        <v>0</v>
      </c>
      <c r="G35" s="66">
        <v>513185.84</v>
      </c>
      <c r="H35" s="66">
        <v>0</v>
      </c>
      <c r="I35" s="66">
        <v>0</v>
      </c>
      <c r="J35" s="66">
        <v>350930</v>
      </c>
      <c r="K35" s="66">
        <v>595000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333835.84000000003</v>
      </c>
      <c r="R35" s="66">
        <v>0</v>
      </c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8">
        <f t="shared" si="13"/>
        <v>1457321.54</v>
      </c>
      <c r="AO35" s="68">
        <f t="shared" si="12"/>
        <v>928835.84000000008</v>
      </c>
      <c r="AP35" s="68">
        <f t="shared" si="12"/>
        <v>0</v>
      </c>
    </row>
    <row r="36" spans="1:43" ht="15" x14ac:dyDescent="0.2">
      <c r="A36" s="60"/>
      <c r="B36" s="65"/>
      <c r="C36" s="70"/>
      <c r="D36" s="70"/>
      <c r="E36" s="70"/>
      <c r="F36" s="70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68"/>
      <c r="AO36" s="68"/>
      <c r="AP36" s="67"/>
    </row>
    <row r="37" spans="1:43" ht="15.75" x14ac:dyDescent="0.25">
      <c r="A37" s="49" t="s">
        <v>45</v>
      </c>
      <c r="B37" s="73"/>
      <c r="C37" s="51">
        <f>C39+C44</f>
        <v>16000010</v>
      </c>
      <c r="D37" s="51">
        <f t="shared" ref="D37:AM37" si="14">D39+D44</f>
        <v>0</v>
      </c>
      <c r="E37" s="51">
        <f t="shared" si="14"/>
        <v>0</v>
      </c>
      <c r="F37" s="51">
        <f t="shared" si="14"/>
        <v>0</v>
      </c>
      <c r="G37" s="74">
        <f t="shared" si="14"/>
        <v>0</v>
      </c>
      <c r="H37" s="75">
        <f t="shared" si="14"/>
        <v>0</v>
      </c>
      <c r="I37" s="75">
        <f t="shared" si="14"/>
        <v>0</v>
      </c>
      <c r="J37" s="75">
        <f t="shared" si="14"/>
        <v>1483544.75</v>
      </c>
      <c r="K37" s="75">
        <f t="shared" si="14"/>
        <v>0</v>
      </c>
      <c r="L37" s="75">
        <f t="shared" si="14"/>
        <v>0</v>
      </c>
      <c r="M37" s="75">
        <f t="shared" si="14"/>
        <v>3074710.5700000003</v>
      </c>
      <c r="N37" s="75">
        <f t="shared" si="14"/>
        <v>10704.84</v>
      </c>
      <c r="O37" s="75">
        <f t="shared" si="14"/>
        <v>595000</v>
      </c>
      <c r="P37" s="75">
        <f t="shared" si="14"/>
        <v>0</v>
      </c>
      <c r="Q37" s="75">
        <f t="shared" si="14"/>
        <v>0</v>
      </c>
      <c r="R37" s="75">
        <f t="shared" si="14"/>
        <v>10704.84</v>
      </c>
      <c r="S37" s="75">
        <f t="shared" si="14"/>
        <v>0</v>
      </c>
      <c r="T37" s="75">
        <f t="shared" si="14"/>
        <v>0</v>
      </c>
      <c r="U37" s="75">
        <f t="shared" si="14"/>
        <v>0</v>
      </c>
      <c r="V37" s="75">
        <f t="shared" si="14"/>
        <v>0</v>
      </c>
      <c r="W37" s="75">
        <f t="shared" si="14"/>
        <v>0</v>
      </c>
      <c r="X37" s="75">
        <f t="shared" si="14"/>
        <v>0</v>
      </c>
      <c r="Y37" s="75">
        <f t="shared" si="14"/>
        <v>0</v>
      </c>
      <c r="Z37" s="75">
        <f t="shared" si="14"/>
        <v>0</v>
      </c>
      <c r="AA37" s="75">
        <f t="shared" si="14"/>
        <v>0</v>
      </c>
      <c r="AB37" s="75">
        <f t="shared" si="14"/>
        <v>0</v>
      </c>
      <c r="AC37" s="75">
        <f t="shared" si="14"/>
        <v>0</v>
      </c>
      <c r="AD37" s="75">
        <f t="shared" si="14"/>
        <v>0</v>
      </c>
      <c r="AE37" s="75">
        <f t="shared" si="14"/>
        <v>0</v>
      </c>
      <c r="AF37" s="75">
        <f>AF39+AF44</f>
        <v>0</v>
      </c>
      <c r="AG37" s="75">
        <f t="shared" si="14"/>
        <v>0</v>
      </c>
      <c r="AH37" s="75">
        <f t="shared" si="14"/>
        <v>0</v>
      </c>
      <c r="AI37" s="75">
        <f t="shared" si="14"/>
        <v>0</v>
      </c>
      <c r="AJ37" s="75">
        <f t="shared" si="14"/>
        <v>0</v>
      </c>
      <c r="AK37" s="75">
        <f t="shared" si="14"/>
        <v>0</v>
      </c>
      <c r="AL37" s="75">
        <f t="shared" si="14"/>
        <v>0</v>
      </c>
      <c r="AM37" s="75">
        <f t="shared" si="14"/>
        <v>0</v>
      </c>
      <c r="AN37" s="75">
        <f>AN39+AN44</f>
        <v>4558255.32</v>
      </c>
      <c r="AO37" s="75">
        <f>AO39+AO44</f>
        <v>10704.84</v>
      </c>
      <c r="AP37" s="76">
        <f>AP39+AP44</f>
        <v>605704.84</v>
      </c>
    </row>
    <row r="38" spans="1:43" ht="15.75" x14ac:dyDescent="0.25">
      <c r="A38" s="54"/>
      <c r="B38" s="43"/>
      <c r="C38" s="61"/>
      <c r="D38" s="55"/>
      <c r="E38" s="55"/>
      <c r="F38" s="55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63"/>
      <c r="AO38" s="63"/>
      <c r="AP38" s="64"/>
    </row>
    <row r="39" spans="1:43" ht="15.75" x14ac:dyDescent="0.25">
      <c r="A39" s="54"/>
      <c r="B39" s="43" t="s">
        <v>46</v>
      </c>
      <c r="C39" s="61">
        <f t="shared" ref="C39:AM39" si="15">SUM(C40:C42)</f>
        <v>16000000</v>
      </c>
      <c r="D39" s="61">
        <f t="shared" si="15"/>
        <v>0</v>
      </c>
      <c r="E39" s="61">
        <f t="shared" si="15"/>
        <v>0</v>
      </c>
      <c r="F39" s="61">
        <f t="shared" si="15"/>
        <v>0</v>
      </c>
      <c r="G39" s="62">
        <f t="shared" si="15"/>
        <v>0</v>
      </c>
      <c r="H39" s="63">
        <f t="shared" si="15"/>
        <v>0</v>
      </c>
      <c r="I39" s="63">
        <f t="shared" si="15"/>
        <v>0</v>
      </c>
      <c r="J39" s="63">
        <f t="shared" si="15"/>
        <v>1483544.75</v>
      </c>
      <c r="K39" s="63">
        <f t="shared" si="15"/>
        <v>0</v>
      </c>
      <c r="L39" s="63">
        <f t="shared" si="15"/>
        <v>0</v>
      </c>
      <c r="M39" s="63">
        <f t="shared" si="15"/>
        <v>1803510.57</v>
      </c>
      <c r="N39" s="63">
        <f t="shared" si="15"/>
        <v>10704.84</v>
      </c>
      <c r="O39" s="63">
        <f t="shared" si="15"/>
        <v>0</v>
      </c>
      <c r="P39" s="63">
        <f t="shared" si="15"/>
        <v>0</v>
      </c>
      <c r="Q39" s="63">
        <f t="shared" si="15"/>
        <v>0</v>
      </c>
      <c r="R39" s="63">
        <f t="shared" si="15"/>
        <v>10704.84</v>
      </c>
      <c r="S39" s="63">
        <f t="shared" si="15"/>
        <v>0</v>
      </c>
      <c r="T39" s="63">
        <f t="shared" si="15"/>
        <v>0</v>
      </c>
      <c r="U39" s="63">
        <f t="shared" si="15"/>
        <v>0</v>
      </c>
      <c r="V39" s="63">
        <f t="shared" si="15"/>
        <v>0</v>
      </c>
      <c r="W39" s="63">
        <f t="shared" si="15"/>
        <v>0</v>
      </c>
      <c r="X39" s="63">
        <f t="shared" si="15"/>
        <v>0</v>
      </c>
      <c r="Y39" s="63">
        <f t="shared" si="15"/>
        <v>0</v>
      </c>
      <c r="Z39" s="63">
        <f t="shared" si="15"/>
        <v>0</v>
      </c>
      <c r="AA39" s="63">
        <f t="shared" si="15"/>
        <v>0</v>
      </c>
      <c r="AB39" s="63">
        <f t="shared" si="15"/>
        <v>0</v>
      </c>
      <c r="AC39" s="63">
        <f t="shared" si="15"/>
        <v>0</v>
      </c>
      <c r="AD39" s="63">
        <f t="shared" si="15"/>
        <v>0</v>
      </c>
      <c r="AE39" s="63">
        <f t="shared" si="15"/>
        <v>0</v>
      </c>
      <c r="AF39" s="63">
        <f t="shared" si="15"/>
        <v>0</v>
      </c>
      <c r="AG39" s="63">
        <f t="shared" si="15"/>
        <v>0</v>
      </c>
      <c r="AH39" s="63">
        <f t="shared" si="15"/>
        <v>0</v>
      </c>
      <c r="AI39" s="63">
        <f t="shared" si="15"/>
        <v>0</v>
      </c>
      <c r="AJ39" s="63">
        <f t="shared" si="15"/>
        <v>0</v>
      </c>
      <c r="AK39" s="63">
        <f t="shared" si="15"/>
        <v>0</v>
      </c>
      <c r="AL39" s="63">
        <f t="shared" si="15"/>
        <v>0</v>
      </c>
      <c r="AM39" s="63">
        <f t="shared" si="15"/>
        <v>0</v>
      </c>
      <c r="AN39" s="63">
        <f t="shared" ref="AN39:AP42" si="16">D39+G39+J39+M39+P39+S39+V39+Y39+AB39+AE39+AH39+AK39</f>
        <v>3287055.3200000003</v>
      </c>
      <c r="AO39" s="63">
        <f t="shared" si="16"/>
        <v>10704.84</v>
      </c>
      <c r="AP39" s="64">
        <f t="shared" si="16"/>
        <v>10704.84</v>
      </c>
      <c r="AQ39" s="79"/>
    </row>
    <row r="40" spans="1:43" ht="15" x14ac:dyDescent="0.2">
      <c r="A40" s="60"/>
      <c r="B40" s="65" t="s">
        <v>38</v>
      </c>
      <c r="C40" s="66">
        <v>0</v>
      </c>
      <c r="D40" s="66">
        <v>0</v>
      </c>
      <c r="E40" s="66">
        <v>0</v>
      </c>
      <c r="F40" s="66">
        <v>0</v>
      </c>
      <c r="G40" s="69">
        <v>0</v>
      </c>
      <c r="H40" s="69">
        <v>0</v>
      </c>
      <c r="I40" s="69">
        <v>0</v>
      </c>
      <c r="J40" s="68">
        <v>1483544.75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8">
        <f t="shared" si="16"/>
        <v>1483544.75</v>
      </c>
      <c r="AO40" s="68">
        <f t="shared" si="16"/>
        <v>0</v>
      </c>
      <c r="AP40" s="67">
        <f t="shared" si="16"/>
        <v>0</v>
      </c>
      <c r="AQ40" s="79"/>
    </row>
    <row r="41" spans="1:43" ht="15" x14ac:dyDescent="0.2">
      <c r="A41" s="60"/>
      <c r="B41" s="65" t="s">
        <v>39</v>
      </c>
      <c r="C41" s="66">
        <v>0</v>
      </c>
      <c r="D41" s="66">
        <v>0</v>
      </c>
      <c r="E41" s="66">
        <v>0</v>
      </c>
      <c r="F41" s="66">
        <v>0</v>
      </c>
      <c r="G41" s="69">
        <v>0</v>
      </c>
      <c r="H41" s="69">
        <v>0</v>
      </c>
      <c r="I41" s="69">
        <v>0</v>
      </c>
      <c r="J41" s="68">
        <v>0</v>
      </c>
      <c r="K41" s="68">
        <v>0</v>
      </c>
      <c r="L41" s="68">
        <v>0</v>
      </c>
      <c r="M41" s="68">
        <v>1803510.57</v>
      </c>
      <c r="N41" s="68">
        <v>10704.84</v>
      </c>
      <c r="O41" s="68">
        <v>0</v>
      </c>
      <c r="P41" s="68">
        <v>0</v>
      </c>
      <c r="Q41" s="68">
        <v>0</v>
      </c>
      <c r="R41" s="68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8">
        <f>D41+G41+J41+M41+P41+S41+V41+Y41+AB41+AE41+AH41+AK41</f>
        <v>1803510.57</v>
      </c>
      <c r="AO41" s="68">
        <f t="shared" si="16"/>
        <v>10704.84</v>
      </c>
      <c r="AP41" s="67">
        <f t="shared" si="16"/>
        <v>0</v>
      </c>
      <c r="AQ41" s="79"/>
    </row>
    <row r="42" spans="1:43" ht="15" x14ac:dyDescent="0.2">
      <c r="A42" s="60"/>
      <c r="B42" s="65" t="s">
        <v>40</v>
      </c>
      <c r="C42" s="66">
        <v>16000000</v>
      </c>
      <c r="D42" s="66">
        <v>0</v>
      </c>
      <c r="E42" s="66">
        <v>0</v>
      </c>
      <c r="F42" s="66">
        <v>0</v>
      </c>
      <c r="G42" s="69">
        <v>0</v>
      </c>
      <c r="H42" s="69">
        <v>0</v>
      </c>
      <c r="I42" s="69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10704.84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8">
        <f>D42+G42+J42+M42+P42+S42+V42+Y42+AB42+AE42+AH42+AK42</f>
        <v>0</v>
      </c>
      <c r="AO42" s="68">
        <f t="shared" si="16"/>
        <v>0</v>
      </c>
      <c r="AP42" s="67">
        <f t="shared" si="16"/>
        <v>10704.84</v>
      </c>
      <c r="AQ42" s="79"/>
    </row>
    <row r="43" spans="1:43" ht="15" x14ac:dyDescent="0.2">
      <c r="A43" s="60"/>
      <c r="B43" s="65"/>
      <c r="C43" s="66"/>
      <c r="D43" s="66"/>
      <c r="E43" s="66"/>
      <c r="F43" s="66"/>
      <c r="G43" s="69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7"/>
      <c r="AQ43" s="79"/>
    </row>
    <row r="44" spans="1:43" s="80" customFormat="1" ht="15.75" x14ac:dyDescent="0.25">
      <c r="A44" s="54"/>
      <c r="B44" s="43" t="s">
        <v>47</v>
      </c>
      <c r="C44" s="61">
        <f t="shared" ref="C44:AM44" si="17">SUM(C45:C47)</f>
        <v>10</v>
      </c>
      <c r="D44" s="61">
        <f t="shared" si="17"/>
        <v>0</v>
      </c>
      <c r="E44" s="61">
        <f t="shared" si="17"/>
        <v>0</v>
      </c>
      <c r="F44" s="61">
        <f t="shared" si="17"/>
        <v>0</v>
      </c>
      <c r="G44" s="62">
        <f t="shared" si="17"/>
        <v>0</v>
      </c>
      <c r="H44" s="63">
        <f t="shared" si="17"/>
        <v>0</v>
      </c>
      <c r="I44" s="63">
        <f t="shared" si="17"/>
        <v>0</v>
      </c>
      <c r="J44" s="63">
        <f t="shared" si="17"/>
        <v>0</v>
      </c>
      <c r="K44" s="63">
        <f t="shared" si="17"/>
        <v>0</v>
      </c>
      <c r="L44" s="63">
        <f t="shared" si="17"/>
        <v>0</v>
      </c>
      <c r="M44" s="63">
        <f t="shared" si="17"/>
        <v>1271200</v>
      </c>
      <c r="N44" s="63">
        <f t="shared" si="17"/>
        <v>0</v>
      </c>
      <c r="O44" s="63">
        <f t="shared" si="17"/>
        <v>595000</v>
      </c>
      <c r="P44" s="63">
        <f t="shared" si="17"/>
        <v>0</v>
      </c>
      <c r="Q44" s="63">
        <f t="shared" si="17"/>
        <v>0</v>
      </c>
      <c r="R44" s="63">
        <f t="shared" si="17"/>
        <v>0</v>
      </c>
      <c r="S44" s="63">
        <f t="shared" si="17"/>
        <v>0</v>
      </c>
      <c r="T44" s="63">
        <f t="shared" si="17"/>
        <v>0</v>
      </c>
      <c r="U44" s="63">
        <f t="shared" si="17"/>
        <v>0</v>
      </c>
      <c r="V44" s="63">
        <f t="shared" si="17"/>
        <v>0</v>
      </c>
      <c r="W44" s="63">
        <f t="shared" si="17"/>
        <v>0</v>
      </c>
      <c r="X44" s="63">
        <f t="shared" si="17"/>
        <v>0</v>
      </c>
      <c r="Y44" s="63">
        <f t="shared" si="17"/>
        <v>0</v>
      </c>
      <c r="Z44" s="63">
        <f t="shared" si="17"/>
        <v>0</v>
      </c>
      <c r="AA44" s="63">
        <f t="shared" si="17"/>
        <v>0</v>
      </c>
      <c r="AB44" s="63">
        <f t="shared" si="17"/>
        <v>0</v>
      </c>
      <c r="AC44" s="63">
        <f t="shared" si="17"/>
        <v>0</v>
      </c>
      <c r="AD44" s="63">
        <f t="shared" si="17"/>
        <v>0</v>
      </c>
      <c r="AE44" s="63">
        <f t="shared" si="17"/>
        <v>0</v>
      </c>
      <c r="AF44" s="63">
        <f t="shared" si="17"/>
        <v>0</v>
      </c>
      <c r="AG44" s="63">
        <f t="shared" si="17"/>
        <v>0</v>
      </c>
      <c r="AH44" s="63">
        <f t="shared" si="17"/>
        <v>0</v>
      </c>
      <c r="AI44" s="63">
        <f t="shared" si="17"/>
        <v>0</v>
      </c>
      <c r="AJ44" s="63">
        <f t="shared" si="17"/>
        <v>0</v>
      </c>
      <c r="AK44" s="63">
        <f t="shared" si="17"/>
        <v>0</v>
      </c>
      <c r="AL44" s="63">
        <f t="shared" si="17"/>
        <v>0</v>
      </c>
      <c r="AM44" s="63">
        <f t="shared" si="17"/>
        <v>0</v>
      </c>
      <c r="AN44" s="63">
        <f t="shared" ref="AN44:AP47" si="18">D44+G44+J44+M44+P44+S44+V44+Y44+AB44+AE44+AH44+AK44</f>
        <v>1271200</v>
      </c>
      <c r="AO44" s="63">
        <f t="shared" si="18"/>
        <v>0</v>
      </c>
      <c r="AP44" s="64">
        <f t="shared" si="18"/>
        <v>595000</v>
      </c>
    </row>
    <row r="45" spans="1:43" ht="15" x14ac:dyDescent="0.2">
      <c r="A45" s="60"/>
      <c r="B45" s="65" t="s">
        <v>38</v>
      </c>
      <c r="C45" s="66">
        <v>0</v>
      </c>
      <c r="D45" s="66">
        <v>0</v>
      </c>
      <c r="E45" s="66">
        <v>0</v>
      </c>
      <c r="F45" s="66">
        <v>0</v>
      </c>
      <c r="G45" s="69">
        <v>0</v>
      </c>
      <c r="H45" s="69">
        <v>0</v>
      </c>
      <c r="I45" s="69">
        <v>0</v>
      </c>
      <c r="J45" s="81">
        <v>0</v>
      </c>
      <c r="K45" s="81">
        <v>0</v>
      </c>
      <c r="L45" s="81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8">
        <f t="shared" si="18"/>
        <v>0</v>
      </c>
      <c r="AO45" s="68">
        <f t="shared" si="18"/>
        <v>0</v>
      </c>
      <c r="AP45" s="67">
        <f t="shared" si="18"/>
        <v>0</v>
      </c>
    </row>
    <row r="46" spans="1:43" ht="15" x14ac:dyDescent="0.2">
      <c r="A46" s="60"/>
      <c r="B46" s="65" t="s">
        <v>39</v>
      </c>
      <c r="C46" s="66">
        <v>0</v>
      </c>
      <c r="D46" s="66">
        <v>0</v>
      </c>
      <c r="E46" s="66">
        <v>0</v>
      </c>
      <c r="F46" s="66">
        <v>0</v>
      </c>
      <c r="G46" s="69">
        <v>0</v>
      </c>
      <c r="H46" s="69">
        <v>0</v>
      </c>
      <c r="I46" s="69">
        <v>0</v>
      </c>
      <c r="J46" s="81">
        <v>0</v>
      </c>
      <c r="K46" s="81">
        <v>0</v>
      </c>
      <c r="L46" s="81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8">
        <f t="shared" si="18"/>
        <v>0</v>
      </c>
      <c r="AO46" s="68">
        <f t="shared" si="18"/>
        <v>0</v>
      </c>
      <c r="AP46" s="67">
        <f t="shared" si="18"/>
        <v>0</v>
      </c>
    </row>
    <row r="47" spans="1:43" ht="15" x14ac:dyDescent="0.2">
      <c r="A47" s="60"/>
      <c r="B47" s="65" t="s">
        <v>40</v>
      </c>
      <c r="C47" s="66">
        <v>10</v>
      </c>
      <c r="D47" s="66">
        <v>0</v>
      </c>
      <c r="E47" s="66">
        <v>0</v>
      </c>
      <c r="F47" s="66">
        <v>0</v>
      </c>
      <c r="G47" s="69">
        <v>0</v>
      </c>
      <c r="H47" s="69">
        <v>0</v>
      </c>
      <c r="I47" s="69">
        <v>0</v>
      </c>
      <c r="J47" s="81">
        <v>0</v>
      </c>
      <c r="K47" s="81">
        <v>0</v>
      </c>
      <c r="L47" s="81">
        <v>0</v>
      </c>
      <c r="M47" s="68">
        <v>1271200</v>
      </c>
      <c r="N47" s="68">
        <v>0</v>
      </c>
      <c r="O47" s="68">
        <v>595000</v>
      </c>
      <c r="P47" s="68">
        <v>0</v>
      </c>
      <c r="Q47" s="68">
        <v>0</v>
      </c>
      <c r="R47" s="68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8">
        <f t="shared" si="18"/>
        <v>1271200</v>
      </c>
      <c r="AO47" s="68">
        <f t="shared" si="18"/>
        <v>0</v>
      </c>
      <c r="AP47" s="67">
        <f t="shared" si="18"/>
        <v>595000</v>
      </c>
    </row>
    <row r="48" spans="1:43" ht="15" x14ac:dyDescent="0.2">
      <c r="A48" s="60"/>
      <c r="B48" s="65"/>
      <c r="C48" s="70"/>
      <c r="D48" s="70"/>
      <c r="E48" s="70"/>
      <c r="F48" s="70"/>
      <c r="G48" s="82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5"/>
    </row>
    <row r="49" spans="1:42" ht="15.75" x14ac:dyDescent="0.25">
      <c r="A49" s="86" t="s">
        <v>48</v>
      </c>
      <c r="B49" s="87"/>
      <c r="C49" s="88">
        <f>C11+C37</f>
        <v>2713304920</v>
      </c>
      <c r="D49" s="88">
        <f>D11+D37</f>
        <v>208122336.14000002</v>
      </c>
      <c r="E49" s="88">
        <f>E11+E37</f>
        <v>193632509.40000001</v>
      </c>
      <c r="F49" s="88">
        <f>F11+F37</f>
        <v>169796.87</v>
      </c>
      <c r="G49" s="89">
        <f t="shared" ref="G49:AP49" si="19">G11+G37</f>
        <v>311375027.95999998</v>
      </c>
      <c r="H49" s="90">
        <f t="shared" si="19"/>
        <v>220027501.43000001</v>
      </c>
      <c r="I49" s="90">
        <f t="shared" si="19"/>
        <v>196959606</v>
      </c>
      <c r="J49" s="90">
        <f t="shared" si="19"/>
        <v>228927058.75999999</v>
      </c>
      <c r="K49" s="90">
        <f t="shared" si="19"/>
        <v>224170431.51999998</v>
      </c>
      <c r="L49" s="90">
        <f t="shared" si="19"/>
        <v>222100454.49999997</v>
      </c>
      <c r="M49" s="90">
        <f t="shared" si="19"/>
        <v>212320655.81999999</v>
      </c>
      <c r="N49" s="90">
        <f t="shared" si="19"/>
        <v>219189233.40000001</v>
      </c>
      <c r="O49" s="90">
        <f t="shared" si="19"/>
        <v>221513429.18000004</v>
      </c>
      <c r="P49" s="90">
        <f>P11+P37</f>
        <v>231831112.91000003</v>
      </c>
      <c r="Q49" s="90">
        <f t="shared" si="19"/>
        <v>244541109.23000002</v>
      </c>
      <c r="R49" s="90">
        <f t="shared" si="19"/>
        <v>216896391.37</v>
      </c>
      <c r="S49" s="90">
        <f t="shared" si="19"/>
        <v>0</v>
      </c>
      <c r="T49" s="90">
        <f t="shared" si="19"/>
        <v>0</v>
      </c>
      <c r="U49" s="90">
        <f t="shared" si="19"/>
        <v>0</v>
      </c>
      <c r="V49" s="90">
        <f t="shared" si="19"/>
        <v>0</v>
      </c>
      <c r="W49" s="90">
        <f t="shared" si="19"/>
        <v>0</v>
      </c>
      <c r="X49" s="90">
        <f t="shared" si="19"/>
        <v>0</v>
      </c>
      <c r="Y49" s="90">
        <f t="shared" si="19"/>
        <v>0</v>
      </c>
      <c r="Z49" s="90">
        <f>Z11+Z37</f>
        <v>0</v>
      </c>
      <c r="AA49" s="90">
        <f t="shared" si="19"/>
        <v>0</v>
      </c>
      <c r="AB49" s="90">
        <f t="shared" si="19"/>
        <v>0</v>
      </c>
      <c r="AC49" s="90">
        <f t="shared" si="19"/>
        <v>0</v>
      </c>
      <c r="AD49" s="90">
        <f t="shared" si="19"/>
        <v>0</v>
      </c>
      <c r="AE49" s="90">
        <f t="shared" si="19"/>
        <v>0</v>
      </c>
      <c r="AF49" s="90">
        <f t="shared" si="19"/>
        <v>0</v>
      </c>
      <c r="AG49" s="90">
        <f t="shared" si="19"/>
        <v>0</v>
      </c>
      <c r="AH49" s="90">
        <f t="shared" si="19"/>
        <v>0</v>
      </c>
      <c r="AI49" s="90">
        <f t="shared" si="19"/>
        <v>0</v>
      </c>
      <c r="AJ49" s="90">
        <f t="shared" si="19"/>
        <v>0</v>
      </c>
      <c r="AK49" s="90">
        <f t="shared" si="19"/>
        <v>0</v>
      </c>
      <c r="AL49" s="90">
        <f t="shared" si="19"/>
        <v>0</v>
      </c>
      <c r="AM49" s="90">
        <f t="shared" si="19"/>
        <v>0</v>
      </c>
      <c r="AN49" s="90">
        <f t="shared" si="19"/>
        <v>1192576191.5899999</v>
      </c>
      <c r="AO49" s="90">
        <f t="shared" si="19"/>
        <v>1101560784.9799998</v>
      </c>
      <c r="AP49" s="91">
        <f t="shared" si="19"/>
        <v>857639677.91999996</v>
      </c>
    </row>
    <row r="50" spans="1:42" ht="15" x14ac:dyDescent="0.2">
      <c r="A50" s="92" t="s">
        <v>49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3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</row>
    <row r="51" spans="1:42" ht="15" x14ac:dyDescent="0.2">
      <c r="A51" s="5" t="s">
        <v>50</v>
      </c>
      <c r="B51" s="92"/>
      <c r="C51" s="94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5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</row>
    <row r="52" spans="1:42" ht="15" x14ac:dyDescent="0.2">
      <c r="A52" s="96" t="s">
        <v>51</v>
      </c>
      <c r="B52" s="97"/>
      <c r="C52" s="98"/>
      <c r="D52" s="98"/>
      <c r="E52" s="98"/>
      <c r="F52" s="98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8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8"/>
      <c r="AL52" s="97"/>
      <c r="AM52" s="97"/>
      <c r="AN52" s="97"/>
      <c r="AO52" s="97"/>
      <c r="AP52" s="97"/>
    </row>
    <row r="53" spans="1:42" x14ac:dyDescent="0.2">
      <c r="C53" s="99"/>
      <c r="AK53" s="79"/>
    </row>
    <row r="54" spans="1:42" x14ac:dyDescent="0.2">
      <c r="C54" s="100"/>
    </row>
  </sheetData>
  <sheetProtection selectLockedCells="1" selectUnlockedCells="1"/>
  <mergeCells count="18">
    <mergeCell ref="AN7:AP7"/>
    <mergeCell ref="A9:B9"/>
    <mergeCell ref="V7:X7"/>
    <mergeCell ref="Y7:AA7"/>
    <mergeCell ref="AB7:AD7"/>
    <mergeCell ref="AE7:AG7"/>
    <mergeCell ref="AH7:AJ7"/>
    <mergeCell ref="AK7:AM7"/>
    <mergeCell ref="A1:B1"/>
    <mergeCell ref="A5:AP5"/>
    <mergeCell ref="A7:B8"/>
    <mergeCell ref="C7:C8"/>
    <mergeCell ref="D7:F7"/>
    <mergeCell ref="G7:I7"/>
    <mergeCell ref="J7:L7"/>
    <mergeCell ref="M7:O7"/>
    <mergeCell ref="P7:R7"/>
    <mergeCell ref="S7:U7"/>
  </mergeCells>
  <printOptions horizontalCentered="1" verticalCentered="1"/>
  <pageMargins left="0" right="0" top="0" bottom="0" header="0" footer="0"/>
  <pageSetup paperSize="9" scale="18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NOVA DESPESAS POR AÇÃO</vt:lpstr>
      <vt:lpstr>'NOVA DESPESAS POR AÇÃO'!Area_de_impressao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Jose Gallo Junior</dc:creator>
  <cp:lastModifiedBy>Milton Jose Gallo Junior</cp:lastModifiedBy>
  <dcterms:created xsi:type="dcterms:W3CDTF">2020-07-10T16:34:11Z</dcterms:created>
  <dcterms:modified xsi:type="dcterms:W3CDTF">2020-07-10T16:34:26Z</dcterms:modified>
</cp:coreProperties>
</file>