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onjunior\Documents\Milton_2021\TRANSPARÊNCIA_2021_NOVA VERSÃO\EXECUÇÃO ORÇAMENTÁRIA E FINANCEIRA\M09_2021\"/>
    </mc:Choice>
  </mc:AlternateContent>
  <xr:revisionPtr revIDLastSave="0" documentId="8_{1EAEE3DD-BC3A-497C-A89E-485472819E6E}" xr6:coauthVersionLast="45" xr6:coauthVersionMax="45" xr10:uidLastSave="{00000000-0000-0000-0000-000000000000}"/>
  <bookViews>
    <workbookView xWindow="28680" yWindow="-120" windowWidth="29040" windowHeight="15840" xr2:uid="{40F123BA-8E64-4D8E-B43D-358825975ED1}"/>
  </bookViews>
  <sheets>
    <sheet name="FUNDOS_Saldos e Receitas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'[1]#REF'!$B$14</definedName>
    <definedName name="_Order1" hidden="1">255</definedName>
    <definedName name="_Sort" hidden="1">'[1]#REF'!$B$7:$B$14</definedName>
    <definedName name="A">#REF!</definedName>
    <definedName name="A1_">#N/A</definedName>
    <definedName name="_xlnm.Print_Area">[3]td_diasetor!$A$4:$F$56</definedName>
    <definedName name="_xlnm.Database">'[1]#REF'!$A$1:$AG$101</definedName>
    <definedName name="bdb">[1]ND!$A$1:$B$410</definedName>
    <definedName name="CORRECAO">[1]igp!$A$1:$B$313</definedName>
    <definedName name="dbd">[1]REC!$A$1:$B$744</definedName>
    <definedName name="Detalhes_do_Demonstrativo_MDE">'[4]Anexo X - ENSINO'!#REF!</definedName>
    <definedName name="DRTQ1">'[1]#REF'!$B$3:$K$34</definedName>
    <definedName name="DRTQ3">'[1]#REF'!$B$1:$K$29</definedName>
    <definedName name="DRTQ4">'[1]#REF'!$B$1:$K$56</definedName>
    <definedName name="G1065475">#REF!</definedName>
    <definedName name="G1065476">#REF!</definedName>
    <definedName name="Ganhos_e_perdas_de_receita">#REF!</definedName>
    <definedName name="Ganhos_e_Perdas_de_Receita_99">#REF!</definedName>
    <definedName name="GRAF">[1]IGPxIPC!$A$76</definedName>
    <definedName name="graf3">'[1]#REF'!$B$56:$H$98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sOUTPODERES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rint_Area_MI">'[1]#REF'!$A$1:$P$27</definedName>
    <definedName name="Q10.1">'[1]#REF'!$B$33:$G$72</definedName>
    <definedName name="QUADR10">'[1]#REF'!$C$1:$J$54</definedName>
    <definedName name="QUADR12">'[1]#REF'!$B$1:$G$29</definedName>
    <definedName name="quadr12.1">'[1]#REF'!$B$33:$G$72</definedName>
    <definedName name="QUADR13">'[1]#REF'!$B$1:$J$31</definedName>
    <definedName name="QUADR14">'[1]#REF'!$B$1:$J$35</definedName>
    <definedName name="QUADR14.1">'[1]#REF'!$B$36:$J$74</definedName>
    <definedName name="QUADR2">'[1]#REF'!$B$2:$J$39</definedName>
    <definedName name="QUADR8">'[1]#REF'!$B$1:$I$21</definedName>
    <definedName name="QUADR9">'[1]#REF'!$B$1:$H$36</definedName>
    <definedName name="quadro1">'[1]#REF'!$B$1:$K$60</definedName>
    <definedName name="quadro10">'[1]#REF'!$B$1:$G$29</definedName>
    <definedName name="quadro11">'[1]#REF'!$B$1:$J$40</definedName>
    <definedName name="quadro12">'[1]#REF'!$B$1:$J$35</definedName>
    <definedName name="QUADRO12.1">'[1]#REF'!$B$41:$J$72</definedName>
    <definedName name="quadro2">'[1]#REF'!$B$1:$K$23</definedName>
    <definedName name="quadro3">'[1]#REF'!$B$1:$J$63</definedName>
    <definedName name="quadro4">'[1]#REF'!$B$1:$J$39</definedName>
    <definedName name="quadro5">'[1]#REF'!$B$1:$J$23</definedName>
    <definedName name="quadro6">'[1]#REF'!$B$1:$I$21</definedName>
    <definedName name="quadro7">'[1]#REF'!$B$1:$H$36</definedName>
    <definedName name="quadro8">'[1]#REF'!$C$1:$J$54</definedName>
    <definedName name="RECOLHIMENTO">[1]cod_RECOLHIMENTO!$A$1:$B$46</definedName>
    <definedName name="RGF">#REF!</definedName>
    <definedName name="SETORES_LISTA">[1]cod_SETORES!$C$1:$K$163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es">'[4]Anexo X - ENSINO'!#REF!</definedName>
    <definedName name="teste">#REF!,#REF!</definedName>
    <definedName name="teste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3" i="1"/>
  <c r="O32" i="1" s="1"/>
  <c r="N32" i="1"/>
  <c r="M32" i="1"/>
  <c r="M40" i="1" s="1"/>
  <c r="L32" i="1"/>
  <c r="L40" i="1" s="1"/>
  <c r="K32" i="1"/>
  <c r="J32" i="1"/>
  <c r="I32" i="1"/>
  <c r="I40" i="1" s="1"/>
  <c r="H32" i="1"/>
  <c r="H40" i="1" s="1"/>
  <c r="G32" i="1"/>
  <c r="F32" i="1"/>
  <c r="E32" i="1"/>
  <c r="E40" i="1" s="1"/>
  <c r="D32" i="1"/>
  <c r="D40" i="1" s="1"/>
  <c r="C32" i="1"/>
  <c r="B32" i="1"/>
  <c r="O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G19" i="1"/>
  <c r="O19" i="1" s="1"/>
  <c r="O18" i="1"/>
  <c r="O14" i="1" s="1"/>
  <c r="O40" i="1" s="1"/>
  <c r="O17" i="1"/>
  <c r="O16" i="1"/>
  <c r="N14" i="1"/>
  <c r="N40" i="1" s="1"/>
  <c r="M14" i="1"/>
  <c r="L14" i="1"/>
  <c r="K14" i="1"/>
  <c r="K40" i="1" s="1"/>
  <c r="J14" i="1"/>
  <c r="J40" i="1" s="1"/>
  <c r="I14" i="1"/>
  <c r="H14" i="1"/>
  <c r="G14" i="1"/>
  <c r="G40" i="1" s="1"/>
  <c r="F14" i="1"/>
  <c r="F40" i="1" s="1"/>
  <c r="E14" i="1"/>
  <c r="D14" i="1"/>
  <c r="C14" i="1"/>
  <c r="C40" i="1" s="1"/>
  <c r="B14" i="1"/>
  <c r="B40" i="1" s="1"/>
</calcChain>
</file>

<file path=xl/sharedStrings.xml><?xml version="1.0" encoding="utf-8"?>
<sst xmlns="http://schemas.openxmlformats.org/spreadsheetml/2006/main" count="45" uniqueCount="41">
  <si>
    <t>MINISTÉRIO PÚBLICO DO ESTADO DE SÃO PAULO</t>
  </si>
  <si>
    <t>Crédito Orçamentário e Receitas Próprias</t>
  </si>
  <si>
    <t>Mês de Setembro de 2021</t>
  </si>
  <si>
    <t xml:space="preserve">Fundo </t>
  </si>
  <si>
    <t>Saldo Financeiro de Exercícios Anteriores</t>
  </si>
  <si>
    <t>EXERCÍCIO DE 2021</t>
  </si>
  <si>
    <t>( a )</t>
  </si>
  <si>
    <t>( b 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</si>
  <si>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</si>
  <si>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</si>
  <si>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</si>
  <si>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</si>
  <si>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</si>
  <si>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</si>
  <si>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</si>
  <si>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</si>
  <si>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</si>
  <si>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</si>
  <si>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</si>
  <si>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</si>
  <si>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</si>
  <si>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FUNDO DE REAPARELHAMENTO :</t>
  </si>
  <si>
    <t>Fundo Especial de Despesa do Ministério Público do Estado de São Paulo</t>
  </si>
  <si>
    <t>Conta U - Banco do Brasil</t>
  </si>
  <si>
    <t>Conta C - Banco do Brasil</t>
  </si>
  <si>
    <t>Banco do Brasil  S/A</t>
  </si>
  <si>
    <t>Fundo de Investimento Financeiro</t>
  </si>
  <si>
    <t>Aplicações - Banco do Brasil</t>
  </si>
  <si>
    <t>Disponibilidade em Trânsito</t>
  </si>
  <si>
    <t>UGE -  270033</t>
  </si>
  <si>
    <t>Fundamento Legal  :  Lei nº 10.332, de 21 de junho de 1999.</t>
  </si>
  <si>
    <t>Fundo Especial de Despesa Concurso para Ingresso a Carreira do MPESP</t>
  </si>
  <si>
    <t>Conta Única do BB</t>
  </si>
  <si>
    <t>UGE-  270030</t>
  </si>
  <si>
    <t>Fundamento Legal  :  Decreto nº 24.453, de 01 julho de 1986</t>
  </si>
  <si>
    <t>Fundo Especial de Despesa Centro de Estudos e Aperfeiçoamento do MPESP</t>
  </si>
  <si>
    <t>UGE - 270031</t>
  </si>
  <si>
    <t>Fundamento Legal  :  Decreto nº 27.422, de 05 de outubro de 1987</t>
  </si>
  <si>
    <t>Total</t>
  </si>
  <si>
    <t>Fonte da Informação (f): SIAFEM- Sistema de Administração Financeira para Estados e Municípios - Consulta Gerencial de Saldos.</t>
  </si>
  <si>
    <t>Data da última atualização: 20 de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</si>
</sst>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u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7677E"/>
        <bgColor indexed="64"/>
      </patternFill>
    </fill>
    <fill>
      <patternFill patternType="solid">
        <fgColor rgb="FF57677E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" fontId="2" fillId="2" borderId="1" xfId="0" applyNumberFormat="1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/>
    <xf numFmtId="0" fontId="3" fillId="0" borderId="2" xfId="0" applyFont="1" applyBorder="1"/>
    <xf numFmtId="0" fontId="5" fillId="2" borderId="1" xfId="0" applyFont="1" applyFill="1" applyBorder="1"/>
    <xf numFmtId="0" fontId="6" fillId="2" borderId="0" xfId="0" applyFont="1" applyFill="1"/>
    <xf numFmtId="0" fontId="7" fillId="2" borderId="0" xfId="0" applyFont="1" applyFill="1"/>
    <xf numFmtId="0" fontId="7" fillId="2" borderId="2" xfId="0" applyFont="1" applyFill="1" applyBorder="1"/>
    <xf numFmtId="0" fontId="8" fillId="0" borderId="1" xfId="0" applyFont="1" applyBorder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4" fontId="6" fillId="2" borderId="0" xfId="0" applyNumberFormat="1" applyFont="1" applyFill="1"/>
    <xf numFmtId="4" fontId="7" fillId="2" borderId="0" xfId="0" applyNumberFormat="1" applyFont="1" applyFill="1"/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1" fillId="4" borderId="19" xfId="0" applyFont="1" applyFill="1" applyBorder="1"/>
    <xf numFmtId="0" fontId="12" fillId="4" borderId="19" xfId="0" applyFont="1" applyFill="1" applyBorder="1"/>
    <xf numFmtId="4" fontId="12" fillId="4" borderId="19" xfId="0" applyNumberFormat="1" applyFont="1" applyFill="1" applyBorder="1"/>
    <xf numFmtId="0" fontId="13" fillId="4" borderId="19" xfId="0" applyFont="1" applyFill="1" applyBorder="1"/>
    <xf numFmtId="43" fontId="14" fillId="4" borderId="19" xfId="0" applyNumberFormat="1" applyFont="1" applyFill="1" applyBorder="1"/>
    <xf numFmtId="43" fontId="12" fillId="4" borderId="19" xfId="0" applyNumberFormat="1" applyFont="1" applyFill="1" applyBorder="1"/>
    <xf numFmtId="43" fontId="12" fillId="4" borderId="19" xfId="1" applyFont="1" applyFill="1" applyBorder="1"/>
    <xf numFmtId="43" fontId="15" fillId="4" borderId="19" xfId="1" applyFont="1" applyFill="1" applyBorder="1"/>
    <xf numFmtId="43" fontId="3" fillId="0" borderId="0" xfId="0" applyNumberFormat="1" applyFont="1"/>
    <xf numFmtId="0" fontId="16" fillId="3" borderId="20" xfId="0" applyFont="1" applyFill="1" applyBorder="1"/>
    <xf numFmtId="43" fontId="16" fillId="3" borderId="20" xfId="0" applyNumberFormat="1" applyFont="1" applyFill="1" applyBorder="1"/>
    <xf numFmtId="0" fontId="11" fillId="5" borderId="0" xfId="0" applyFont="1" applyFill="1"/>
    <xf numFmtId="0" fontId="12" fillId="0" borderId="0" xfId="0" applyFont="1"/>
    <xf numFmtId="0" fontId="12" fillId="5" borderId="0" xfId="0" applyFont="1" applyFill="1"/>
    <xf numFmtId="4" fontId="12" fillId="0" borderId="0" xfId="0" applyNumberFormat="1" applyFont="1"/>
    <xf numFmtId="9" fontId="3" fillId="0" borderId="0" xfId="2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bunal\lrf2002\programas\rnp2002\te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ZUNG\ICMS\ICMS99\ICMS678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Q3MHUVQL\AnexosRREO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td_diasetor"/>
      <sheetName val="diplaf-bi__(2)9"/>
      <sheetName val="IGPxIPC"/>
      <sheetName val="REC"/>
      <sheetName val="ND"/>
      <sheetName val="#REF"/>
      <sheetName val="cod_SETORES"/>
      <sheetName val="igp"/>
      <sheetName val="cod_RECOLHIMENTO"/>
      <sheetName val="diplaf-bi__(2)"/>
      <sheetName val="diplaf-bi__(2)1"/>
      <sheetName val="diplaf-bi__(2)2"/>
      <sheetName val="diplaf-bi__(2)3"/>
      <sheetName val="diplaf-bi__(2)4"/>
      <sheetName val="diplaf-bi__(2)5"/>
      <sheetName val="diplaf-bi__(2)6"/>
      <sheetName val="diplaf-bi__(2)7"/>
      <sheetName val="diplaf-bi__(2)8"/>
      <sheetName val="diplaf-bi  (2)"/>
      <sheetName val="diplaf-bi__(2)10"/>
      <sheetName val="diplaf-bi__(2)11"/>
      <sheetName val="diplaf-bi__(2)12"/>
      <sheetName val="diplaf-bi__(2)13"/>
      <sheetName val="diplaf-bi__(2)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OS"/>
      <sheetName val="OC_PAGAMENTOS_BENS"/>
      <sheetName val="OC_PAGAMENTOS_BENS SERVIÇOS"/>
      <sheetName val="OC_PAGAMENTOS_OBRAS"/>
      <sheetName val="PRESTAÇÃO DE CONTAS ANUAL"/>
      <sheetName val="RECEITAS PROPRIAS"/>
      <sheetName val="Analise mensal dos fundos "/>
      <sheetName val="FUNDOS_Saldos e Receitas"/>
      <sheetName val="DETALHAMENTO DAS DESPESAS"/>
      <sheetName val="NOVA DESPESAS POR AÇÃO"/>
      <sheetName val="REPASSES PREVIDENCIÁRIO"/>
      <sheetName val="GEST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diasetor"/>
      <sheetName val="td_setortipodia"/>
      <sheetName val="td_setordia"/>
      <sheetName val="td_setorempresadia"/>
      <sheetName val="td_setorempresames"/>
      <sheetName val="td_empresasetordiames"/>
      <sheetName val="td_diaempresaano"/>
      <sheetName val="td_setorempresamesXmes"/>
      <sheetName val="dados96a99"/>
      <sheetName val="cod_SETORES"/>
      <sheetName val="cod_empresa"/>
      <sheetName val="TOTAL"/>
      <sheetName val="formulas"/>
      <sheetName val="Plan4"/>
      <sheetName val="Plan3"/>
      <sheetName val="Plan2"/>
      <sheetName val="Plan1"/>
    </sheetNames>
    <sheetDataSet>
      <sheetData sheetId="0">
        <row r="4">
          <cell r="A4" t="str">
            <v>Soma de TOTAL</v>
          </cell>
          <cell r="C4" t="str">
            <v>setor</v>
          </cell>
        </row>
        <row r="5">
          <cell r="A5" t="str">
            <v>DIA</v>
          </cell>
          <cell r="B5" t="str">
            <v>subsetor</v>
          </cell>
          <cell r="C5" t="str">
            <v>TERCIÁRIO</v>
          </cell>
          <cell r="D5" t="str">
            <v>SECUNDÁRIO</v>
          </cell>
          <cell r="E5" t="str">
            <v xml:space="preserve"> OUTROS</v>
          </cell>
          <cell r="F5" t="str">
            <v>Total Global</v>
          </cell>
        </row>
        <row r="6">
          <cell r="A6">
            <v>6</v>
          </cell>
          <cell r="B6" t="str">
            <v>Dist.Energia Elétrica</v>
          </cell>
          <cell r="C6">
            <v>241250.08199999999</v>
          </cell>
          <cell r="F6">
            <v>241250.08199999999</v>
          </cell>
        </row>
        <row r="7">
          <cell r="B7" t="str">
            <v>Farm/Med/Perfumaria</v>
          </cell>
          <cell r="D7">
            <v>140023.80149999997</v>
          </cell>
          <cell r="F7">
            <v>140023.80149999997</v>
          </cell>
        </row>
        <row r="8">
          <cell r="B8" t="str">
            <v>Bebidas</v>
          </cell>
          <cell r="D8">
            <v>103972.632</v>
          </cell>
          <cell r="F8">
            <v>103972.632</v>
          </cell>
        </row>
        <row r="9">
          <cell r="B9" t="str">
            <v>Química</v>
          </cell>
          <cell r="D9">
            <v>81247.23</v>
          </cell>
          <cell r="F9">
            <v>81247.23</v>
          </cell>
        </row>
        <row r="10">
          <cell r="B10" t="str">
            <v>Atacado</v>
          </cell>
          <cell r="C10">
            <v>75041.111250000016</v>
          </cell>
          <cell r="F10">
            <v>75041.111250000016</v>
          </cell>
        </row>
        <row r="11">
          <cell r="B11" t="str">
            <v>Eq.Eletr.Proc.Dados</v>
          </cell>
          <cell r="D11">
            <v>41812.597500000003</v>
          </cell>
          <cell r="F11">
            <v>41812.597500000003</v>
          </cell>
        </row>
        <row r="12">
          <cell r="B12" t="str">
            <v>Mat. Elétrico/Comunic.</v>
          </cell>
          <cell r="D12">
            <v>33484.076999999997</v>
          </cell>
          <cell r="F12">
            <v>33484.076999999997</v>
          </cell>
        </row>
        <row r="13">
          <cell r="B13" t="str">
            <v>Metalúrgica</v>
          </cell>
          <cell r="D13">
            <v>30293.971500000003</v>
          </cell>
          <cell r="F13">
            <v>30293.971500000003</v>
          </cell>
        </row>
        <row r="14">
          <cell r="B14" t="str">
            <v>Mat.Transp-Montadoras</v>
          </cell>
          <cell r="D14">
            <v>27987.963</v>
          </cell>
          <cell r="F14">
            <v>27987.963</v>
          </cell>
        </row>
        <row r="15">
          <cell r="B15" t="str">
            <v>Diversos</v>
          </cell>
          <cell r="D15">
            <v>23814.362249999991</v>
          </cell>
          <cell r="F15">
            <v>23814.362249999991</v>
          </cell>
        </row>
        <row r="16">
          <cell r="B16" t="str">
            <v>Papel e Papelão</v>
          </cell>
          <cell r="D16">
            <v>23078.398499999999</v>
          </cell>
          <cell r="F16">
            <v>23078.398499999999</v>
          </cell>
        </row>
        <row r="17">
          <cell r="B17" t="str">
            <v>Combustíveis</v>
          </cell>
          <cell r="C17">
            <v>14747.905500000001</v>
          </cell>
          <cell r="F17">
            <v>14747.905500000001</v>
          </cell>
        </row>
        <row r="18">
          <cell r="B18" t="str">
            <v>Cimento</v>
          </cell>
          <cell r="D18">
            <v>11066.804999999998</v>
          </cell>
          <cell r="F18">
            <v>11066.804999999998</v>
          </cell>
        </row>
        <row r="19">
          <cell r="B19" t="str">
            <v>Materiais Plásticos</v>
          </cell>
          <cell r="D19">
            <v>7375.1894999999995</v>
          </cell>
          <cell r="F19">
            <v>7375.1894999999995</v>
          </cell>
        </row>
        <row r="20">
          <cell r="B20" t="str">
            <v>Mecânica</v>
          </cell>
          <cell r="D20">
            <v>7067.0685000000003</v>
          </cell>
          <cell r="F20">
            <v>7067.0685000000003</v>
          </cell>
        </row>
        <row r="21">
          <cell r="B21" t="str">
            <v>Transportes</v>
          </cell>
          <cell r="C21">
            <v>3173.7427499999999</v>
          </cell>
          <cell r="F21">
            <v>3173.7427499999999</v>
          </cell>
        </row>
        <row r="22">
          <cell r="B22" t="str">
            <v>Comunicação</v>
          </cell>
          <cell r="C22">
            <v>1898.7967500000002</v>
          </cell>
          <cell r="F22">
            <v>1898.7967500000002</v>
          </cell>
        </row>
        <row r="23">
          <cell r="A23" t="str">
            <v>6 Total</v>
          </cell>
          <cell r="C23">
            <v>336111.63824999996</v>
          </cell>
          <cell r="D23">
            <v>531224.09624999994</v>
          </cell>
          <cell r="F23">
            <v>867335.73450000014</v>
          </cell>
        </row>
        <row r="24">
          <cell r="A24">
            <v>13</v>
          </cell>
          <cell r="B24" t="str">
            <v>Combustíveis</v>
          </cell>
          <cell r="C24">
            <v>345593.4</v>
          </cell>
          <cell r="F24">
            <v>345593.4</v>
          </cell>
        </row>
        <row r="25">
          <cell r="B25" t="str">
            <v>OUTROS</v>
          </cell>
          <cell r="E25">
            <v>8337.5542499999992</v>
          </cell>
          <cell r="F25">
            <v>8337.5542499999992</v>
          </cell>
        </row>
        <row r="26">
          <cell r="A26" t="str">
            <v>13 Total</v>
          </cell>
          <cell r="C26">
            <v>345593.4</v>
          </cell>
          <cell r="E26">
            <v>8337.5542499999992</v>
          </cell>
          <cell r="F26">
            <v>353930.95425000001</v>
          </cell>
        </row>
        <row r="27">
          <cell r="A27">
            <v>15</v>
          </cell>
          <cell r="B27" t="str">
            <v>Comunicação</v>
          </cell>
          <cell r="C27">
            <v>281348.89724999998</v>
          </cell>
          <cell r="F27">
            <v>281348.89724999998</v>
          </cell>
        </row>
        <row r="28">
          <cell r="B28" t="str">
            <v>Prods. Alimentares</v>
          </cell>
          <cell r="D28">
            <v>9104.9122500000012</v>
          </cell>
          <cell r="F28">
            <v>9104.9122500000012</v>
          </cell>
        </row>
        <row r="29">
          <cell r="A29" t="str">
            <v>15 Total</v>
          </cell>
          <cell r="C29">
            <v>281348.89724999998</v>
          </cell>
          <cell r="D29">
            <v>9104.9122500000012</v>
          </cell>
          <cell r="F29">
            <v>290453.80949999997</v>
          </cell>
        </row>
        <row r="30">
          <cell r="A30">
            <v>25</v>
          </cell>
          <cell r="B30" t="str">
            <v>Prods. Alimentares</v>
          </cell>
          <cell r="D30">
            <v>51781.809749999993</v>
          </cell>
          <cell r="F30">
            <v>51781.809749999993</v>
          </cell>
        </row>
        <row r="31">
          <cell r="B31" t="str">
            <v>Mat.Transp-Auto/Outros</v>
          </cell>
          <cell r="D31">
            <v>30007.203000000005</v>
          </cell>
          <cell r="F31">
            <v>30007.203000000005</v>
          </cell>
        </row>
        <row r="32">
          <cell r="B32" t="str">
            <v>Borracha</v>
          </cell>
          <cell r="D32">
            <v>19925.872500000001</v>
          </cell>
          <cell r="F32">
            <v>19925.872500000001</v>
          </cell>
        </row>
        <row r="33">
          <cell r="B33" t="str">
            <v>Cimento</v>
          </cell>
          <cell r="D33">
            <v>10845.742499999998</v>
          </cell>
          <cell r="F33">
            <v>10845.742499999998</v>
          </cell>
        </row>
        <row r="34">
          <cell r="B34" t="str">
            <v>Minerais não Metálicos</v>
          </cell>
          <cell r="D34">
            <v>2837.9444999999996</v>
          </cell>
          <cell r="F34">
            <v>2837.9444999999996</v>
          </cell>
        </row>
        <row r="35">
          <cell r="B35" t="str">
            <v>Editorial e Gráfica</v>
          </cell>
          <cell r="D35">
            <v>2332.4512500000001</v>
          </cell>
          <cell r="F35">
            <v>2332.4512500000001</v>
          </cell>
        </row>
        <row r="36">
          <cell r="B36" t="str">
            <v>Mobiliário</v>
          </cell>
          <cell r="D36">
            <v>1920.6824999999999</v>
          </cell>
          <cell r="F36">
            <v>1920.6824999999999</v>
          </cell>
        </row>
        <row r="37">
          <cell r="B37" t="str">
            <v>Madeira</v>
          </cell>
          <cell r="D37">
            <v>989.76</v>
          </cell>
          <cell r="F37">
            <v>989.76</v>
          </cell>
        </row>
        <row r="38">
          <cell r="A38" t="str">
            <v>25 Total</v>
          </cell>
          <cell r="D38">
            <v>120641.46599999997</v>
          </cell>
          <cell r="F38">
            <v>120641.46599999997</v>
          </cell>
        </row>
        <row r="39">
          <cell r="A39">
            <v>9</v>
          </cell>
          <cell r="B39" t="str">
            <v>Fumo</v>
          </cell>
          <cell r="D39">
            <v>53303.807249999998</v>
          </cell>
          <cell r="F39">
            <v>53303.807249999998</v>
          </cell>
        </row>
        <row r="40">
          <cell r="B40" t="str">
            <v>Diversos</v>
          </cell>
          <cell r="D40">
            <v>593.79300000000001</v>
          </cell>
          <cell r="F40">
            <v>593.79300000000001</v>
          </cell>
        </row>
        <row r="41">
          <cell r="A41" t="str">
            <v>9 Total</v>
          </cell>
          <cell r="D41">
            <v>53897.600249999996</v>
          </cell>
          <cell r="F41">
            <v>53897.600249999996</v>
          </cell>
        </row>
        <row r="42">
          <cell r="A42">
            <v>10</v>
          </cell>
          <cell r="B42" t="str">
            <v>Têxtil</v>
          </cell>
          <cell r="D42">
            <v>18911.73675</v>
          </cell>
          <cell r="F42">
            <v>18911.73675</v>
          </cell>
        </row>
        <row r="43">
          <cell r="B43" t="str">
            <v>Vest/Calçados/Art.Tecidos</v>
          </cell>
          <cell r="D43">
            <v>5401.2202499999994</v>
          </cell>
          <cell r="F43">
            <v>5401.2202499999994</v>
          </cell>
        </row>
        <row r="44">
          <cell r="B44" t="str">
            <v>Metalúrgica</v>
          </cell>
          <cell r="D44">
            <v>4654.4347500000003</v>
          </cell>
          <cell r="F44">
            <v>4654.4347500000003</v>
          </cell>
        </row>
        <row r="45">
          <cell r="A45" t="str">
            <v>10 Total</v>
          </cell>
          <cell r="D45">
            <v>28967.391749999999</v>
          </cell>
          <cell r="F45">
            <v>28967.391749999999</v>
          </cell>
        </row>
        <row r="46">
          <cell r="A46">
            <v>21</v>
          </cell>
          <cell r="B46" t="str">
            <v>Supermercados</v>
          </cell>
          <cell r="C46">
            <v>9773.786250000001</v>
          </cell>
          <cell r="F46">
            <v>9773.786250000001</v>
          </cell>
        </row>
        <row r="47">
          <cell r="B47" t="str">
            <v>Lojas Departamento</v>
          </cell>
          <cell r="C47">
            <v>3964.0995000000003</v>
          </cell>
          <cell r="F47">
            <v>3964.0995000000003</v>
          </cell>
        </row>
        <row r="48">
          <cell r="B48" t="str">
            <v>Varejo-Outros</v>
          </cell>
          <cell r="C48">
            <v>1169.922</v>
          </cell>
          <cell r="F48">
            <v>1169.922</v>
          </cell>
        </row>
        <row r="49">
          <cell r="A49" t="str">
            <v>21 Total</v>
          </cell>
          <cell r="C49">
            <v>14907.807750000002</v>
          </cell>
          <cell r="F49">
            <v>14907.807750000002</v>
          </cell>
        </row>
        <row r="50">
          <cell r="A50">
            <v>20</v>
          </cell>
          <cell r="B50" t="str">
            <v>Varejo-Outros</v>
          </cell>
          <cell r="C50">
            <v>11894.268</v>
          </cell>
          <cell r="F50">
            <v>11894.268</v>
          </cell>
        </row>
        <row r="51">
          <cell r="A51" t="str">
            <v>20 Total</v>
          </cell>
          <cell r="C51">
            <v>11894.268</v>
          </cell>
          <cell r="F51">
            <v>11894.268</v>
          </cell>
        </row>
        <row r="52">
          <cell r="A52">
            <v>11</v>
          </cell>
          <cell r="B52" t="str">
            <v>Atacado</v>
          </cell>
          <cell r="C52">
            <v>942.64125000000001</v>
          </cell>
          <cell r="F52">
            <v>942.64125000000001</v>
          </cell>
        </row>
        <row r="53">
          <cell r="A53" t="str">
            <v>11 Total</v>
          </cell>
          <cell r="C53">
            <v>942.64125000000001</v>
          </cell>
          <cell r="F53">
            <v>942.64125000000001</v>
          </cell>
        </row>
        <row r="54">
          <cell r="A54" t="str">
            <v>Total Global</v>
          </cell>
          <cell r="C54">
            <v>990798.65249999997</v>
          </cell>
          <cell r="D54">
            <v>743835.4665000001</v>
          </cell>
          <cell r="E54">
            <v>8337.5542499999992</v>
          </cell>
          <cell r="F54">
            <v>1742971.6732500002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_I-BALANCO_ORCAMENTARIO2"/>
      <sheetName val="Anexo_II-DESP_FUNC-SUBFUNC2"/>
      <sheetName val="Anexo_III_-_RCL2"/>
      <sheetName val="Anexo_IV_-_PREVID_REGIME_GERAL2"/>
      <sheetName val="Anexo_V_-_PREVID_SERV_PUB2"/>
      <sheetName val="Anexo_VI_-_RES_NOM2"/>
      <sheetName val="Anexo_VII_-_RES_PRIM2"/>
      <sheetName val="Anexo_VIII_-_RES_PRIM_UNIAO2"/>
      <sheetName val="Anexo_IX_-_RP_PODER_E_ORGAO2"/>
      <sheetName val="Anexo_X_-_ENSINO2"/>
      <sheetName val="Anexo_XI-REC_OP_CRED_E_DESP_CA2"/>
      <sheetName val="Anexo_XII-PROJ_AT_REG_GERAL_RE2"/>
      <sheetName val="Anexo_XII-PROJ_AT_REG_GERAL_HI2"/>
      <sheetName val="Anexo_XIII-PROJ_AT_REG_SERV2"/>
      <sheetName val="Anexo_XIV-ALIEN_ATIVOS2"/>
      <sheetName val="Anexo_XV_-_SAUDE_UNIAO2"/>
      <sheetName val="Anexo_XVI_-_SAUDE_ESTADOS2"/>
      <sheetName val="Anexo_XVI_-_SAUDE_MUNICIPIOS2"/>
      <sheetName val="Anexo_XVII_-_Simplificado2"/>
      <sheetName val="Anexo_I-BALANCO_ORCAMENTARIO"/>
      <sheetName val="Anexo_II-DESP_FUNC-SUBFUNC"/>
      <sheetName val="Anexo_III_-_RCL"/>
      <sheetName val="Anexo_IV_-_PREVID_REGIME_GERAL"/>
      <sheetName val="Anexo_V_-_PREVID_SERV_PUB"/>
      <sheetName val="Anexo_VI_-_RES_NOM"/>
      <sheetName val="Anexo_VII_-_RES_PRIM"/>
      <sheetName val="Anexo_VIII_-_RES_PRIM_UNIAO"/>
      <sheetName val="Anexo_IX_-_RP_PODER_E_ORGAO"/>
      <sheetName val="Anexo_X_-_ENSINO"/>
      <sheetName val="Anexo_XI-REC_OP_CRED_E_DESP_CAP"/>
      <sheetName val="Anexo_XII-PROJ_AT_REG_GERAL_RES"/>
      <sheetName val="Anexo_XII-PROJ_AT_REG_GERAL_HIP"/>
      <sheetName val="Anexo_XIII-PROJ_AT_REG_SERV"/>
      <sheetName val="Anexo_XIV-ALIEN_ATIVOS"/>
      <sheetName val="Anexo_XV_-_SAUDE_UNIAO"/>
      <sheetName val="Anexo_XVI_-_SAUDE_ESTADOS"/>
      <sheetName val="Anexo_XVI_-_SAUDE_MUNICIPIOS"/>
      <sheetName val="Anexo_XVII_-_Simplificado"/>
      <sheetName val="Anexo_I-BALANCO_ORCAMENTARIO1"/>
      <sheetName val="Anexo_II-DESP_FUNC-SUBFUNC1"/>
      <sheetName val="Anexo_III_-_RCL1"/>
      <sheetName val="Anexo_IV_-_PREVID_REGIME_GERAL1"/>
      <sheetName val="Anexo_V_-_PREVID_SERV_PUB1"/>
      <sheetName val="Anexo_VI_-_RES_NOM1"/>
      <sheetName val="Anexo_VII_-_RES_PRIM1"/>
      <sheetName val="Anexo_VIII_-_RES_PRIM_UNIAO1"/>
      <sheetName val="Anexo_IX_-_RP_PODER_E_ORGAO1"/>
      <sheetName val="Anexo_X_-_ENSINO1"/>
      <sheetName val="Anexo_XI-REC_OP_CRED_E_DESP_CA1"/>
      <sheetName val="Anexo_XII-PROJ_AT_REG_GERAL_RE1"/>
      <sheetName val="Anexo_XII-PROJ_AT_REG_GERAL_HI1"/>
      <sheetName val="Anexo_XIII-PROJ_AT_REG_SERV1"/>
      <sheetName val="Anexo_XIV-ALIEN_ATIVOS1"/>
      <sheetName val="Anexo_XV_-_SAUDE_UNIAO1"/>
      <sheetName val="Anexo_XVI_-_SAUDE_ESTADOS1"/>
      <sheetName val="Anexo_XVI_-_SAUDE_MUNICIPIOS1"/>
      <sheetName val="Anexo_XVII_-_Simplificado1"/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  <sheetName val="Anexo_I-BALANCO_ORCAMENTARIO3"/>
      <sheetName val="Anexo_II-DESP_FUNC-SUBFUNC3"/>
      <sheetName val="Anexo_III_-_RCL3"/>
      <sheetName val="Anexo_IV_-_PREVID_REGIME_GERAL3"/>
      <sheetName val="Anexo_V_-_PREVID_SERV_PUB3"/>
      <sheetName val="Anexo_VI_-_RES_NOM3"/>
      <sheetName val="Anexo_VII_-_RES_PRIM3"/>
      <sheetName val="Anexo_VIII_-_RES_PRIM_UNIAO3"/>
      <sheetName val="Anexo_IX_-_RP_PODER_E_ORGAO3"/>
      <sheetName val="Anexo_X_-_ENSINO3"/>
      <sheetName val="Anexo_XI-REC_OP_CRED_E_DESP_CA3"/>
      <sheetName val="Anexo_XII-PROJ_AT_REG_GERAL_RE3"/>
      <sheetName val="Anexo_XII-PROJ_AT_REG_GERAL_HI3"/>
      <sheetName val="Anexo_XIII-PROJ_AT_REG_SERV3"/>
      <sheetName val="Anexo_XIV-ALIEN_ATIVOS3"/>
      <sheetName val="Anexo_XV_-_SAUDE_UNIAO3"/>
      <sheetName val="Anexo_XVI_-_SAUDE_ESTADOS3"/>
      <sheetName val="Anexo_XVI_-_SAUDE_MUNICIPIOS3"/>
      <sheetName val="Anexo_XVII_-_Simplificado3"/>
      <sheetName val="Anexo_I-BALANCO_ORCAMENTARIO4"/>
      <sheetName val="Anexo_II-DESP_FUNC-SUBFUNC4"/>
      <sheetName val="Anexo_III_-_RCL4"/>
      <sheetName val="Anexo_IV_-_PREVID_REGIME_GERAL4"/>
      <sheetName val="Anexo_V_-_PREVID_SERV_PUB4"/>
      <sheetName val="Anexo_VI_-_RES_NOM4"/>
      <sheetName val="Anexo_VII_-_RES_PRIM4"/>
      <sheetName val="Anexo_VIII_-_RES_PRIM_UNIAO4"/>
      <sheetName val="Anexo_IX_-_RP_PODER_E_ORGAO4"/>
      <sheetName val="Anexo_X_-_ENSINO4"/>
      <sheetName val="Anexo_XI-REC_OP_CRED_E_DESP_CA4"/>
      <sheetName val="Anexo_XII-PROJ_AT_REG_GERAL_RE4"/>
      <sheetName val="Anexo_XII-PROJ_AT_REG_GERAL_HI4"/>
      <sheetName val="Anexo_XIII-PROJ_AT_REG_SERV4"/>
      <sheetName val="Anexo_XIV-ALIEN_ATIVOS4"/>
      <sheetName val="Anexo_XV_-_SAUDE_UNIAO4"/>
      <sheetName val="Anexo_XVI_-_SAUDE_ESTADOS4"/>
      <sheetName val="Anexo_XVI_-_SAUDE_MUNICIPIOS4"/>
      <sheetName val="Anexo_XVII_-_Simplificado4"/>
      <sheetName val="Anexo_I-BALANCO_ORCAMENTARIO5"/>
      <sheetName val="Anexo_II-DESP_FUNC-SUBFUNC5"/>
      <sheetName val="Anexo_III_-_RCL5"/>
      <sheetName val="Anexo_IV_-_PREVID_REGIME_GERAL5"/>
      <sheetName val="Anexo_V_-_PREVID_SERV_PUB5"/>
      <sheetName val="Anexo_VI_-_RES_NOM5"/>
      <sheetName val="Anexo_VII_-_RES_PRIM5"/>
      <sheetName val="Anexo_VIII_-_RES_PRIM_UNIAO5"/>
      <sheetName val="Anexo_IX_-_RP_PODER_E_ORGAO5"/>
      <sheetName val="Anexo_X_-_ENSINO5"/>
      <sheetName val="Anexo_XI-REC_OP_CRED_E_DESP_CA5"/>
      <sheetName val="Anexo_XII-PROJ_AT_REG_GERAL_RE5"/>
      <sheetName val="Anexo_XII-PROJ_AT_REG_GERAL_HI5"/>
      <sheetName val="Anexo_XIII-PROJ_AT_REG_SERV5"/>
      <sheetName val="Anexo_XIV-ALIEN_ATIVOS5"/>
      <sheetName val="Anexo_XV_-_SAUDE_UNIAO5"/>
      <sheetName val="Anexo_XVI_-_SAUDE_ESTADOS5"/>
      <sheetName val="Anexo_XVI_-_SAUDE_MUNICIPIOS5"/>
      <sheetName val="Anexo_XVII_-_Simplificado5"/>
      <sheetName val="Anexo_I-BALANCO_ORCAMENTARIO6"/>
      <sheetName val="Anexo_II-DESP_FUNC-SUBFUNC6"/>
      <sheetName val="Anexo_III_-_RCL6"/>
      <sheetName val="Anexo_IV_-_PREVID_REGIME_GERAL6"/>
      <sheetName val="Anexo_V_-_PREVID_SERV_PUB6"/>
      <sheetName val="Anexo_VI_-_RES_NOM6"/>
      <sheetName val="Anexo_VII_-_RES_PRIM6"/>
      <sheetName val="Anexo_VIII_-_RES_PRIM_UNIAO6"/>
      <sheetName val="Anexo_IX_-_RP_PODER_E_ORGAO6"/>
      <sheetName val="Anexo_X_-_ENSINO6"/>
      <sheetName val="Anexo_XI-REC_OP_CRED_E_DESP_CA6"/>
      <sheetName val="Anexo_XII-PROJ_AT_REG_GERAL_RE6"/>
      <sheetName val="Anexo_XII-PROJ_AT_REG_GERAL_HI6"/>
      <sheetName val="Anexo_XIII-PROJ_AT_REG_SERV6"/>
      <sheetName val="Anexo_XIV-ALIEN_ATIVOS6"/>
      <sheetName val="Anexo_XV_-_SAUDE_UNIAO6"/>
      <sheetName val="Anexo_XVI_-_SAUDE_ESTADOS6"/>
      <sheetName val="Anexo_XVI_-_SAUDE_MUNICIPIOS6"/>
      <sheetName val="Anexo_XVII_-_Simplificado6"/>
      <sheetName val="Anexo_I-BALANCO_ORCAMENTARIO7"/>
      <sheetName val="Anexo_II-DESP_FUNC-SUBFUNC7"/>
      <sheetName val="Anexo_III_-_RCL7"/>
      <sheetName val="Anexo_IV_-_PREVID_REGIME_GERAL7"/>
      <sheetName val="Anexo_V_-_PREVID_SERV_PUB7"/>
      <sheetName val="Anexo_VI_-_RES_NOM7"/>
      <sheetName val="Anexo_VII_-_RES_PRIM7"/>
      <sheetName val="Anexo_VIII_-_RES_PRIM_UNIAO7"/>
      <sheetName val="Anexo_IX_-_RP_PODER_E_ORGAO7"/>
      <sheetName val="Anexo_X_-_ENSINO7"/>
      <sheetName val="Anexo_XI-REC_OP_CRED_E_DESP_CA7"/>
      <sheetName val="Anexo_XII-PROJ_AT_REG_GERAL_RE7"/>
      <sheetName val="Anexo_XII-PROJ_AT_REG_GERAL_HI7"/>
      <sheetName val="Anexo_XIII-PROJ_AT_REG_SERV7"/>
      <sheetName val="Anexo_XIV-ALIEN_ATIVOS7"/>
      <sheetName val="Anexo_XV_-_SAUDE_UNIAO7"/>
      <sheetName val="Anexo_XVI_-_SAUDE_ESTADOS7"/>
      <sheetName val="Anexo_XVI_-_SAUDE_MUNICIPIOS7"/>
      <sheetName val="Anexo_XVII_-_Simplificado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DDB4-18F9-4A7C-A2E9-CCB0169359EC}">
  <sheetPr>
    <pageSetUpPr fitToPage="1"/>
  </sheetPr>
  <dimension ref="A1:T66"/>
  <sheetViews>
    <sheetView tabSelected="1" topLeftCell="A36" workbookViewId="0">
      <selection activeCell="A43" sqref="A43"/>
    </sheetView>
  </sheetViews>
  <sheetFormatPr defaultRowHeight="14.25" x14ac:dyDescent="0.2"/>
  <cols>
    <col min="1" max="1" width="104.140625" style="4" customWidth="1"/>
    <col min="2" max="2" width="25.7109375" style="4" customWidth="1"/>
    <col min="3" max="3" width="18.85546875" style="4" customWidth="1"/>
    <col min="4" max="5" width="19.42578125" style="4" customWidth="1"/>
    <col min="6" max="14" width="25.7109375" style="4" customWidth="1"/>
    <col min="15" max="15" width="18.85546875" style="4" bestFit="1" customWidth="1"/>
    <col min="16" max="17" width="14.28515625" style="4" bestFit="1" customWidth="1"/>
    <col min="18" max="16384" width="9.140625" style="4"/>
  </cols>
  <sheetData>
    <row r="1" spans="1:17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8" x14ac:dyDescent="0.25">
      <c r="A2" s="5"/>
      <c r="B2" s="6"/>
      <c r="C2" s="6"/>
      <c r="D2" s="7"/>
      <c r="E2" s="7"/>
      <c r="O2" s="8"/>
    </row>
    <row r="3" spans="1:17" ht="20.25" x14ac:dyDescent="0.3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Q3" s="7"/>
    </row>
    <row r="4" spans="1:17" ht="20.25" x14ac:dyDescent="0.3">
      <c r="A4" s="13"/>
      <c r="B4" s="14"/>
      <c r="C4" s="15"/>
      <c r="D4" s="15"/>
      <c r="E4" s="15"/>
      <c r="F4" s="15"/>
      <c r="G4" s="15"/>
      <c r="H4" s="15"/>
      <c r="I4" s="15"/>
      <c r="J4" s="16"/>
      <c r="K4" s="15"/>
      <c r="L4" s="15"/>
      <c r="M4" s="16"/>
      <c r="N4" s="16"/>
      <c r="O4" s="17"/>
      <c r="Q4" s="7"/>
    </row>
    <row r="5" spans="1:17" ht="20.25" x14ac:dyDescent="0.3">
      <c r="A5" s="9" t="s">
        <v>2</v>
      </c>
      <c r="B5" s="18"/>
      <c r="C5" s="19"/>
      <c r="D5" s="19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Q5" s="7"/>
    </row>
    <row r="6" spans="1:17" x14ac:dyDescent="0.2">
      <c r="B6" s="7"/>
      <c r="C6" s="7"/>
      <c r="D6" s="7"/>
      <c r="I6" s="7"/>
      <c r="J6" s="7"/>
      <c r="K6" s="7"/>
      <c r="L6" s="7"/>
    </row>
    <row r="7" spans="1:17" ht="15" customHeight="1" x14ac:dyDescent="0.2">
      <c r="A7" s="20" t="s">
        <v>3</v>
      </c>
      <c r="B7" s="21" t="s">
        <v>4</v>
      </c>
      <c r="C7" s="22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7" x14ac:dyDescent="0.2">
      <c r="A8" s="25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7" x14ac:dyDescent="0.2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7" ht="15" x14ac:dyDescent="0.2">
      <c r="A10" s="35" t="s">
        <v>6</v>
      </c>
      <c r="B10" s="36" t="s">
        <v>7</v>
      </c>
      <c r="C10" s="37" t="s">
        <v>8</v>
      </c>
      <c r="D10" s="37" t="s">
        <v>9</v>
      </c>
      <c r="E10" s="37" t="s">
        <v>10</v>
      </c>
      <c r="F10" s="37" t="s">
        <v>11</v>
      </c>
      <c r="G10" s="37" t="s">
        <v>12</v>
      </c>
      <c r="H10" s="37" t="s">
        <v>13</v>
      </c>
      <c r="I10" s="37" t="s">
        <v>14</v>
      </c>
      <c r="J10" s="37" t="s">
        <v>15</v>
      </c>
      <c r="K10" s="37" t="s">
        <v>16</v>
      </c>
      <c r="L10" s="37" t="s">
        <v>17</v>
      </c>
      <c r="M10" s="37" t="s">
        <v>18</v>
      </c>
      <c r="N10" s="37" t="s">
        <v>19</v>
      </c>
      <c r="O10" s="38" t="s">
        <v>20</v>
      </c>
    </row>
    <row r="11" spans="1:17" ht="15" x14ac:dyDescent="0.2">
      <c r="A11" s="39"/>
      <c r="B11" s="40"/>
      <c r="C11" s="40"/>
      <c r="D11" s="40"/>
      <c r="E11" s="40"/>
      <c r="F11" s="40"/>
      <c r="G11" s="41"/>
      <c r="H11" s="41"/>
      <c r="I11" s="41"/>
      <c r="J11" s="41"/>
      <c r="K11" s="40"/>
      <c r="L11" s="40"/>
      <c r="M11" s="40"/>
      <c r="N11" s="40"/>
      <c r="O11" s="40"/>
    </row>
    <row r="12" spans="1:17" ht="15.75" x14ac:dyDescent="0.25">
      <c r="A12" s="42" t="s">
        <v>21</v>
      </c>
      <c r="B12" s="41"/>
      <c r="C12" s="41"/>
      <c r="D12" s="41"/>
      <c r="E12" s="41"/>
      <c r="F12" s="41"/>
      <c r="G12" s="41"/>
      <c r="H12" s="41"/>
      <c r="I12" s="41"/>
      <c r="J12" s="41"/>
      <c r="K12" s="40"/>
      <c r="L12" s="40"/>
      <c r="M12" s="40"/>
      <c r="N12" s="40"/>
      <c r="O12" s="40"/>
    </row>
    <row r="13" spans="1:17" ht="15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7" ht="15.75" x14ac:dyDescent="0.25">
      <c r="A14" s="39" t="s">
        <v>22</v>
      </c>
      <c r="B14" s="43">
        <f>SUM(B16:B20)</f>
        <v>146856802.56999999</v>
      </c>
      <c r="C14" s="43">
        <f t="shared" ref="C14:G14" si="0">SUM(C16:C20)</f>
        <v>6612140.290000001</v>
      </c>
      <c r="D14" s="43">
        <f t="shared" si="0"/>
        <v>1805281.3000000007</v>
      </c>
      <c r="E14" s="43">
        <f t="shared" si="0"/>
        <v>18715213.420000002</v>
      </c>
      <c r="F14" s="43">
        <f t="shared" si="0"/>
        <v>12168803.580000002</v>
      </c>
      <c r="G14" s="43">
        <f t="shared" si="0"/>
        <v>14733982.680000002</v>
      </c>
      <c r="H14" s="43">
        <f t="shared" ref="H14:N14" si="1">SUM(H18:H19)</f>
        <v>4390378.1400000006</v>
      </c>
      <c r="I14" s="43">
        <f t="shared" si="1"/>
        <v>-31331692.390000004</v>
      </c>
      <c r="J14" s="43">
        <f t="shared" si="1"/>
        <v>10522455.490000002</v>
      </c>
      <c r="K14" s="43">
        <f t="shared" si="1"/>
        <v>12475304.640000001</v>
      </c>
      <c r="L14" s="43">
        <f t="shared" si="1"/>
        <v>0</v>
      </c>
      <c r="M14" s="43">
        <f t="shared" si="1"/>
        <v>0</v>
      </c>
      <c r="N14" s="43">
        <f t="shared" si="1"/>
        <v>0</v>
      </c>
      <c r="O14" s="43">
        <f>O16+O17+O18+O19</f>
        <v>225369901.14999998</v>
      </c>
    </row>
    <row r="15" spans="1:17" ht="15.75" x14ac:dyDescent="0.25">
      <c r="A15" s="39" t="s">
        <v>23</v>
      </c>
      <c r="B15" s="43"/>
      <c r="C15" s="43"/>
      <c r="D15" s="43"/>
      <c r="E15" s="44">
        <v>3125.57</v>
      </c>
      <c r="F15" s="43">
        <v>0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7" ht="15.75" x14ac:dyDescent="0.25">
      <c r="A16" s="39" t="s">
        <v>24</v>
      </c>
      <c r="B16" s="44">
        <v>3280487.94</v>
      </c>
      <c r="C16" s="44">
        <v>-3276244.1899999976</v>
      </c>
      <c r="D16" s="44">
        <v>3425738.9800000004</v>
      </c>
      <c r="E16" s="44">
        <v>316954.19999999925</v>
      </c>
      <c r="F16" s="44">
        <v>-3744634.129999999</v>
      </c>
      <c r="G16" s="44">
        <v>-1895.980000000447</v>
      </c>
      <c r="H16" s="44">
        <v>4430623.8100000024</v>
      </c>
      <c r="I16" s="44">
        <v>-4427315.5</v>
      </c>
      <c r="J16" s="44">
        <v>16213.89999999851</v>
      </c>
      <c r="K16" s="44">
        <v>3004.9600000008941</v>
      </c>
      <c r="L16" s="43"/>
      <c r="M16" s="43"/>
      <c r="N16" s="43"/>
      <c r="O16" s="44">
        <f>SUM(B16:N16)</f>
        <v>22933.990000003949</v>
      </c>
    </row>
    <row r="17" spans="1:17" ht="15.75" x14ac:dyDescent="0.25">
      <c r="A17" s="39" t="s">
        <v>25</v>
      </c>
      <c r="B17" s="44">
        <v>25904880.539999999</v>
      </c>
      <c r="C17" s="44">
        <v>0</v>
      </c>
      <c r="D17" s="43">
        <v>0</v>
      </c>
      <c r="E17" s="43">
        <v>0</v>
      </c>
      <c r="F17" s="44">
        <v>12500000</v>
      </c>
      <c r="G17" s="44">
        <v>10900000</v>
      </c>
      <c r="H17" s="44">
        <v>9500000</v>
      </c>
      <c r="I17" s="44">
        <v>9500000</v>
      </c>
      <c r="J17" s="44">
        <v>4700000</v>
      </c>
      <c r="K17" s="44">
        <v>4700000.3600000003</v>
      </c>
      <c r="L17" s="43"/>
      <c r="M17" s="43"/>
      <c r="N17" s="43"/>
      <c r="O17" s="44">
        <f>SUM(B17:K17)</f>
        <v>77704880.899999991</v>
      </c>
    </row>
    <row r="18" spans="1:17" ht="15" x14ac:dyDescent="0.2">
      <c r="A18" s="39" t="s">
        <v>26</v>
      </c>
      <c r="B18" s="45">
        <v>117527739.55</v>
      </c>
      <c r="C18" s="45">
        <v>9888384.4799999986</v>
      </c>
      <c r="D18" s="45">
        <v>-1620457.6799999997</v>
      </c>
      <c r="E18" s="46">
        <v>18257230.630000003</v>
      </c>
      <c r="F18" s="45">
        <v>3413437.7100000009</v>
      </c>
      <c r="G18" s="41">
        <v>3694850.0700000022</v>
      </c>
      <c r="H18" s="45">
        <v>4390378.1400000006</v>
      </c>
      <c r="I18" s="45">
        <v>-31331692.390000004</v>
      </c>
      <c r="J18" s="45">
        <v>10522455.490000002</v>
      </c>
      <c r="K18" s="45">
        <v>12475304.640000001</v>
      </c>
      <c r="L18" s="45"/>
      <c r="M18" s="45"/>
      <c r="N18" s="45"/>
      <c r="O18" s="44">
        <f>SUM(B18:K18)</f>
        <v>147217630.63999999</v>
      </c>
      <c r="P18" s="7"/>
    </row>
    <row r="19" spans="1:17" ht="15" x14ac:dyDescent="0.2">
      <c r="A19" s="39" t="s">
        <v>27</v>
      </c>
      <c r="B19" s="45">
        <v>142398.44</v>
      </c>
      <c r="C19" s="45"/>
      <c r="D19" s="45"/>
      <c r="E19" s="45">
        <v>141028.59</v>
      </c>
      <c r="F19" s="45">
        <v>0</v>
      </c>
      <c r="G19" s="41">
        <f>E19-F19</f>
        <v>141028.59</v>
      </c>
      <c r="H19" s="45"/>
      <c r="I19" s="45"/>
      <c r="J19" s="45"/>
      <c r="K19" s="45"/>
      <c r="L19" s="45"/>
      <c r="M19" s="45"/>
      <c r="N19" s="45"/>
      <c r="O19" s="44">
        <f>SUM(B19:K19)</f>
        <v>424455.62</v>
      </c>
      <c r="P19" s="7"/>
    </row>
    <row r="20" spans="1:17" ht="15" x14ac:dyDescent="0.2">
      <c r="A20" s="39" t="s">
        <v>28</v>
      </c>
      <c r="B20" s="45">
        <v>1296.0999999999999</v>
      </c>
      <c r="C20" s="45"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7"/>
    </row>
    <row r="21" spans="1:17" ht="15" x14ac:dyDescent="0.2">
      <c r="A21" s="39" t="s">
        <v>29</v>
      </c>
      <c r="B21" s="41"/>
      <c r="C21" s="41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7"/>
    </row>
    <row r="22" spans="1:17" ht="15" x14ac:dyDescent="0.2">
      <c r="A22" s="39" t="s">
        <v>30</v>
      </c>
      <c r="B22" s="41"/>
      <c r="C22" s="41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7"/>
    </row>
    <row r="23" spans="1:17" ht="15" x14ac:dyDescent="0.2">
      <c r="A23" s="39"/>
      <c r="B23" s="41"/>
      <c r="C23" s="4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7" ht="15" x14ac:dyDescent="0.2">
      <c r="A24" s="39"/>
      <c r="B24" s="41"/>
      <c r="C24" s="41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7" ht="15.75" x14ac:dyDescent="0.25">
      <c r="A25" s="39" t="s">
        <v>31</v>
      </c>
      <c r="B25" s="43">
        <f t="shared" ref="B25:O25" si="2">B26+B28</f>
        <v>2285395.89</v>
      </c>
      <c r="C25" s="43">
        <f t="shared" si="2"/>
        <v>2961.01</v>
      </c>
      <c r="D25" s="43">
        <f t="shared" si="2"/>
        <v>2352.41</v>
      </c>
      <c r="E25" s="43">
        <f t="shared" si="2"/>
        <v>4104.9399999999996</v>
      </c>
      <c r="F25" s="43">
        <f t="shared" si="2"/>
        <v>4568.2</v>
      </c>
      <c r="G25" s="43">
        <f t="shared" si="2"/>
        <v>6039.81</v>
      </c>
      <c r="H25" s="43">
        <f t="shared" si="2"/>
        <v>6620.44</v>
      </c>
      <c r="I25" s="43">
        <f t="shared" si="2"/>
        <v>7873.96</v>
      </c>
      <c r="J25" s="43">
        <f t="shared" si="2"/>
        <v>9458.7000000000007</v>
      </c>
      <c r="K25" s="43">
        <f t="shared" si="2"/>
        <v>10018.48</v>
      </c>
      <c r="L25" s="43">
        <f t="shared" si="2"/>
        <v>0</v>
      </c>
      <c r="M25" s="43">
        <f t="shared" si="2"/>
        <v>0</v>
      </c>
      <c r="N25" s="43">
        <f t="shared" si="2"/>
        <v>0</v>
      </c>
      <c r="O25" s="43">
        <f t="shared" si="2"/>
        <v>2339393.8400000003</v>
      </c>
      <c r="P25" s="7"/>
    </row>
    <row r="26" spans="1:17" ht="15" x14ac:dyDescent="0.2">
      <c r="A26" s="39" t="s">
        <v>26</v>
      </c>
      <c r="B26" s="45">
        <v>2285395.89</v>
      </c>
      <c r="C26" s="45">
        <v>2961.01</v>
      </c>
      <c r="D26" s="45">
        <v>2352.41</v>
      </c>
      <c r="E26" s="45">
        <v>4104.9399999999996</v>
      </c>
      <c r="F26" s="45">
        <v>4568.2</v>
      </c>
      <c r="G26" s="45">
        <v>6039.81</v>
      </c>
      <c r="H26" s="45">
        <v>6620.44</v>
      </c>
      <c r="I26" s="45">
        <v>7873.96</v>
      </c>
      <c r="J26" s="45">
        <v>9458.7000000000007</v>
      </c>
      <c r="K26" s="45">
        <v>10018.48</v>
      </c>
      <c r="L26" s="45"/>
      <c r="M26" s="41"/>
      <c r="N26" s="41"/>
      <c r="O26" s="44">
        <f>SUM(B26:N26)</f>
        <v>2339393.8400000003</v>
      </c>
      <c r="P26" s="7"/>
      <c r="Q26" s="47"/>
    </row>
    <row r="27" spans="1:17" ht="15" x14ac:dyDescent="0.2">
      <c r="A27" s="39" t="s">
        <v>32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1"/>
      <c r="N27" s="41"/>
      <c r="O27" s="44">
        <v>0</v>
      </c>
      <c r="P27" s="7"/>
    </row>
    <row r="28" spans="1:17" ht="15" x14ac:dyDescent="0.2">
      <c r="A28" s="39" t="s">
        <v>33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7"/>
    </row>
    <row r="29" spans="1:17" ht="15" x14ac:dyDescent="0.2">
      <c r="A29" s="39" t="s">
        <v>34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7"/>
    </row>
    <row r="30" spans="1:17" ht="15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7"/>
    </row>
    <row r="31" spans="1:17" ht="15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7" ht="15.75" x14ac:dyDescent="0.25">
      <c r="A32" s="39" t="s">
        <v>35</v>
      </c>
      <c r="B32" s="43">
        <f>B33+B35</f>
        <v>4900698.43</v>
      </c>
      <c r="C32" s="43">
        <f t="shared" ref="C32:L32" si="3">C33+C35</f>
        <v>-3184.4199999999983</v>
      </c>
      <c r="D32" s="43">
        <f t="shared" si="3"/>
        <v>11959.200000000004</v>
      </c>
      <c r="E32" s="43">
        <f t="shared" si="3"/>
        <v>19636.72</v>
      </c>
      <c r="F32" s="43">
        <f t="shared" si="3"/>
        <v>-255.20999999999913</v>
      </c>
      <c r="G32" s="43">
        <f t="shared" si="3"/>
        <v>-11195.82</v>
      </c>
      <c r="H32" s="43">
        <f t="shared" si="3"/>
        <v>-15715.94000000001</v>
      </c>
      <c r="I32" s="43">
        <f t="shared" si="3"/>
        <v>-8830.2199999999939</v>
      </c>
      <c r="J32" s="43">
        <f t="shared" si="3"/>
        <v>36739.949999999997</v>
      </c>
      <c r="K32" s="43">
        <f t="shared" si="3"/>
        <v>-3914.2300000000032</v>
      </c>
      <c r="L32" s="43">
        <f t="shared" si="3"/>
        <v>0</v>
      </c>
      <c r="M32" s="43">
        <f>M33+M35</f>
        <v>0</v>
      </c>
      <c r="N32" s="43">
        <f>N33+N35</f>
        <v>0</v>
      </c>
      <c r="O32" s="43">
        <f>O33+O35</f>
        <v>4925938.459999999</v>
      </c>
    </row>
    <row r="33" spans="1:20" ht="15" x14ac:dyDescent="0.2">
      <c r="A33" s="39" t="s">
        <v>24</v>
      </c>
      <c r="B33" s="45">
        <v>350</v>
      </c>
      <c r="C33" s="45">
        <v>150</v>
      </c>
      <c r="D33" s="45">
        <v>10374.400000000001</v>
      </c>
      <c r="E33" s="45">
        <v>-8801</v>
      </c>
      <c r="F33" s="45">
        <v>-121.62000000000262</v>
      </c>
      <c r="G33" s="41">
        <v>-1951.7799999999988</v>
      </c>
      <c r="H33" s="45">
        <v>382.79999999999563</v>
      </c>
      <c r="I33" s="45">
        <v>-382.79999999999563</v>
      </c>
      <c r="J33" s="45">
        <v>861.22999999999956</v>
      </c>
      <c r="K33" s="45"/>
      <c r="L33" s="45"/>
      <c r="M33" s="40"/>
      <c r="N33" s="41"/>
      <c r="O33" s="44">
        <f>B33+SUM(C33:N33)</f>
        <v>861.22999999999956</v>
      </c>
    </row>
    <row r="34" spans="1:20" ht="15" x14ac:dyDescent="0.2">
      <c r="A34" s="39" t="s">
        <v>32</v>
      </c>
      <c r="B34" s="45"/>
      <c r="C34" s="45">
        <v>150</v>
      </c>
      <c r="D34" s="39">
        <v>10374.400000000001</v>
      </c>
      <c r="E34" s="45">
        <v>-8801</v>
      </c>
      <c r="F34" s="41">
        <v>-121.62000000000262</v>
      </c>
      <c r="G34" s="41">
        <v>-1951.7799999999988</v>
      </c>
      <c r="H34" s="45">
        <v>0</v>
      </c>
      <c r="I34" s="45"/>
      <c r="J34" s="45"/>
      <c r="K34" s="45"/>
      <c r="L34" s="45"/>
      <c r="M34" s="40"/>
      <c r="N34" s="41"/>
      <c r="O34" s="44"/>
    </row>
    <row r="35" spans="1:20" ht="15" x14ac:dyDescent="0.2">
      <c r="A35" s="39" t="s">
        <v>26</v>
      </c>
      <c r="B35" s="45">
        <v>4900348.43</v>
      </c>
      <c r="C35" s="45">
        <v>-3334.4199999999983</v>
      </c>
      <c r="D35" s="45">
        <v>1584.8000000000029</v>
      </c>
      <c r="E35" s="45">
        <v>28437.72</v>
      </c>
      <c r="F35" s="45">
        <v>-133.58999999999651</v>
      </c>
      <c r="G35" s="45">
        <v>-9244.0400000000009</v>
      </c>
      <c r="H35" s="45">
        <v>-16098.740000000005</v>
      </c>
      <c r="I35" s="45">
        <v>-8447.4199999999983</v>
      </c>
      <c r="J35" s="45">
        <v>35878.720000000001</v>
      </c>
      <c r="K35" s="45">
        <v>-3914.2300000000032</v>
      </c>
      <c r="L35" s="45"/>
      <c r="M35" s="45"/>
      <c r="N35" s="45"/>
      <c r="O35" s="44">
        <f>SUM(B35:N35)</f>
        <v>4925077.2299999986</v>
      </c>
      <c r="P35" s="7"/>
    </row>
    <row r="36" spans="1:20" ht="15" x14ac:dyDescent="0.2">
      <c r="A36" s="39" t="s">
        <v>36</v>
      </c>
      <c r="B36" s="40"/>
      <c r="C36" s="40"/>
      <c r="D36" s="40"/>
      <c r="E36" s="40"/>
      <c r="F36" s="40"/>
      <c r="G36" s="41"/>
      <c r="H36" s="41"/>
      <c r="I36" s="41"/>
      <c r="J36" s="40"/>
      <c r="K36" s="40"/>
      <c r="L36" s="40"/>
      <c r="M36" s="40"/>
      <c r="N36" s="40"/>
      <c r="O36" s="40"/>
      <c r="P36" s="7"/>
    </row>
    <row r="37" spans="1:20" ht="15" x14ac:dyDescent="0.2">
      <c r="A37" s="39" t="s">
        <v>37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7"/>
    </row>
    <row r="38" spans="1:20" ht="15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20" ht="1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20" ht="15.75" x14ac:dyDescent="0.25">
      <c r="A40" s="48" t="s">
        <v>38</v>
      </c>
      <c r="B40" s="49">
        <f t="shared" ref="B40:O40" si="4">B14+B25+B32</f>
        <v>154042896.88999999</v>
      </c>
      <c r="C40" s="49">
        <f t="shared" si="4"/>
        <v>6611916.8800000008</v>
      </c>
      <c r="D40" s="49">
        <f t="shared" si="4"/>
        <v>1819592.9100000006</v>
      </c>
      <c r="E40" s="49">
        <f t="shared" si="4"/>
        <v>18738955.080000002</v>
      </c>
      <c r="F40" s="49">
        <f t="shared" si="4"/>
        <v>12173116.57</v>
      </c>
      <c r="G40" s="49">
        <f t="shared" si="4"/>
        <v>14728826.670000002</v>
      </c>
      <c r="H40" s="49">
        <f t="shared" si="4"/>
        <v>4381282.6400000006</v>
      </c>
      <c r="I40" s="49">
        <f t="shared" si="4"/>
        <v>-31332648.650000002</v>
      </c>
      <c r="J40" s="49">
        <f t="shared" si="4"/>
        <v>10568654.140000001</v>
      </c>
      <c r="K40" s="49">
        <f t="shared" si="4"/>
        <v>12481408.890000001</v>
      </c>
      <c r="L40" s="49">
        <f t="shared" si="4"/>
        <v>0</v>
      </c>
      <c r="M40" s="49">
        <f t="shared" si="4"/>
        <v>0</v>
      </c>
      <c r="N40" s="49">
        <f t="shared" si="4"/>
        <v>0</v>
      </c>
      <c r="O40" s="49">
        <f t="shared" si="4"/>
        <v>232635233.44999999</v>
      </c>
    </row>
    <row r="41" spans="1:20" ht="15" x14ac:dyDescent="0.2">
      <c r="A41" s="50" t="s">
        <v>39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20" ht="15" x14ac:dyDescent="0.2">
      <c r="A42" s="52" t="s">
        <v>40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20" ht="15" x14ac:dyDescent="0.2">
      <c r="A43" s="51"/>
      <c r="B43" s="53"/>
      <c r="C43" s="53"/>
      <c r="D43" s="53"/>
      <c r="E43" s="53"/>
      <c r="F43" s="53"/>
      <c r="G43" s="51"/>
      <c r="H43" s="51"/>
      <c r="I43" s="51"/>
      <c r="J43" s="51"/>
      <c r="K43" s="51"/>
      <c r="L43" s="51"/>
      <c r="M43" s="53"/>
      <c r="N43" s="51"/>
      <c r="O43" s="53"/>
      <c r="T43" s="54"/>
    </row>
    <row r="44" spans="1:20" ht="15" x14ac:dyDescent="0.2">
      <c r="A44" s="51"/>
      <c r="B44" s="53"/>
      <c r="C44" s="53"/>
      <c r="D44" s="53"/>
      <c r="E44" s="53"/>
      <c r="F44" s="53"/>
      <c r="G44" s="53"/>
      <c r="H44" s="53"/>
      <c r="I44" s="51"/>
      <c r="J44" s="51"/>
      <c r="K44" s="51"/>
      <c r="L44" s="51"/>
      <c r="M44" s="53"/>
      <c r="N44" s="53"/>
      <c r="O44" s="53"/>
    </row>
    <row r="45" spans="1:20" ht="15" x14ac:dyDescent="0.2">
      <c r="A45" s="51"/>
      <c r="B45" s="7"/>
      <c r="C45" s="7"/>
      <c r="D45" s="53"/>
      <c r="E45" s="7"/>
      <c r="F45" s="53"/>
      <c r="G45" s="7"/>
      <c r="H45" s="53"/>
      <c r="M45" s="7"/>
      <c r="N45" s="7"/>
      <c r="O45" s="7"/>
    </row>
    <row r="46" spans="1:20" ht="15" x14ac:dyDescent="0.2">
      <c r="A46" s="51"/>
      <c r="B46" s="7"/>
      <c r="C46" s="7"/>
      <c r="D46" s="53"/>
      <c r="E46" s="7"/>
      <c r="F46" s="53"/>
      <c r="G46" s="7"/>
      <c r="H46" s="53"/>
      <c r="M46" s="7"/>
      <c r="N46" s="7"/>
      <c r="O46" s="7"/>
    </row>
    <row r="47" spans="1:20" ht="15" x14ac:dyDescent="0.2">
      <c r="A47" s="51"/>
      <c r="B47" s="7"/>
      <c r="C47" s="7"/>
      <c r="D47" s="53"/>
      <c r="F47" s="7"/>
      <c r="G47" s="7"/>
      <c r="H47" s="53"/>
      <c r="M47" s="7"/>
      <c r="N47" s="7"/>
      <c r="O47" s="7"/>
    </row>
    <row r="48" spans="1:20" ht="15" x14ac:dyDescent="0.2">
      <c r="A48" s="51"/>
      <c r="B48" s="7"/>
      <c r="C48" s="7"/>
      <c r="D48" s="53"/>
      <c r="F48" s="7"/>
      <c r="G48" s="7"/>
      <c r="H48" s="53"/>
      <c r="M48" s="7"/>
      <c r="N48" s="7"/>
      <c r="O48" s="7"/>
    </row>
    <row r="49" spans="1:15" ht="15" x14ac:dyDescent="0.2">
      <c r="A49" s="51"/>
      <c r="B49" s="7"/>
      <c r="C49" s="7"/>
      <c r="D49" s="53"/>
      <c r="F49" s="7"/>
      <c r="G49" s="7"/>
      <c r="H49" s="53"/>
      <c r="M49" s="7"/>
      <c r="N49" s="7"/>
      <c r="O49" s="7"/>
    </row>
    <row r="50" spans="1:15" ht="15" x14ac:dyDescent="0.2">
      <c r="A50" s="51"/>
      <c r="B50" s="7"/>
      <c r="C50" s="7"/>
      <c r="D50" s="53"/>
      <c r="F50" s="7"/>
      <c r="G50" s="7"/>
      <c r="H50" s="53"/>
      <c r="M50" s="7"/>
      <c r="N50" s="7"/>
      <c r="O50" s="7"/>
    </row>
    <row r="51" spans="1:15" ht="15" x14ac:dyDescent="0.2">
      <c r="A51" s="51"/>
      <c r="B51" s="7"/>
      <c r="C51" s="7"/>
      <c r="D51" s="53"/>
      <c r="F51" s="7"/>
      <c r="G51" s="7"/>
      <c r="H51" s="53"/>
      <c r="M51" s="7"/>
      <c r="N51" s="7"/>
      <c r="O51" s="7"/>
    </row>
    <row r="52" spans="1:15" ht="15" x14ac:dyDescent="0.2">
      <c r="A52" s="51"/>
      <c r="B52" s="7"/>
      <c r="C52" s="7"/>
      <c r="D52" s="53"/>
      <c r="F52" s="7"/>
      <c r="G52" s="7"/>
      <c r="H52" s="53"/>
      <c r="M52" s="7"/>
      <c r="N52" s="7"/>
      <c r="O52" s="7"/>
    </row>
    <row r="53" spans="1:15" ht="15" x14ac:dyDescent="0.2">
      <c r="B53" s="7"/>
      <c r="C53" s="7"/>
      <c r="D53" s="53"/>
      <c r="F53" s="7"/>
      <c r="M53" s="7"/>
      <c r="N53" s="7"/>
      <c r="O53" s="7"/>
    </row>
    <row r="54" spans="1:15" x14ac:dyDescent="0.2">
      <c r="B54" s="7"/>
      <c r="C54" s="7"/>
      <c r="D54" s="7"/>
      <c r="F54" s="7"/>
      <c r="M54" s="7"/>
      <c r="N54" s="7"/>
      <c r="O54" s="7"/>
    </row>
    <row r="55" spans="1:15" x14ac:dyDescent="0.2">
      <c r="C55" s="7"/>
      <c r="M55" s="7"/>
      <c r="N55" s="7"/>
      <c r="O55" s="7"/>
    </row>
    <row r="56" spans="1:15" x14ac:dyDescent="0.2">
      <c r="O56" s="7"/>
    </row>
    <row r="57" spans="1:15" x14ac:dyDescent="0.2">
      <c r="B57" s="7"/>
      <c r="C57" s="7"/>
      <c r="D57" s="7"/>
    </row>
    <row r="58" spans="1:15" x14ac:dyDescent="0.2">
      <c r="B58" s="7"/>
      <c r="C58" s="7"/>
      <c r="D58" s="7"/>
    </row>
    <row r="59" spans="1:15" x14ac:dyDescent="0.2">
      <c r="B59" s="7"/>
      <c r="C59" s="7"/>
      <c r="D59" s="7"/>
    </row>
    <row r="60" spans="1:15" x14ac:dyDescent="0.2">
      <c r="B60" s="7"/>
      <c r="C60" s="7"/>
      <c r="D60" s="7"/>
    </row>
    <row r="61" spans="1:15" x14ac:dyDescent="0.2">
      <c r="B61" s="7"/>
      <c r="C61" s="7"/>
      <c r="D61" s="7"/>
    </row>
    <row r="62" spans="1:15" x14ac:dyDescent="0.2">
      <c r="B62" s="7"/>
      <c r="C62" s="7"/>
      <c r="D62" s="7"/>
    </row>
    <row r="63" spans="1:15" x14ac:dyDescent="0.2">
      <c r="B63" s="7"/>
      <c r="C63" s="7"/>
      <c r="D63" s="7"/>
    </row>
    <row r="64" spans="1:15" x14ac:dyDescent="0.2">
      <c r="B64" s="7"/>
      <c r="C64" s="7"/>
      <c r="D64" s="7"/>
    </row>
    <row r="65" spans="2:4" x14ac:dyDescent="0.2">
      <c r="B65" s="7"/>
      <c r="C65" s="7"/>
      <c r="D65" s="7"/>
    </row>
    <row r="66" spans="2:4" x14ac:dyDescent="0.2">
      <c r="B66" s="7"/>
      <c r="C66" s="7"/>
      <c r="D66" s="7"/>
    </row>
  </sheetData>
  <mergeCells count="3">
    <mergeCell ref="A7:A9"/>
    <mergeCell ref="B7:B9"/>
    <mergeCell ref="C7:O9"/>
  </mergeCells>
  <printOptions horizontalCentered="1" verticalCentered="1"/>
  <pageMargins left="0" right="0" top="0.78740157480314965" bottom="0.78740157480314965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FUNDOS_Saldos e 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Jose Gallo Junior</dc:creator>
  <cp:lastModifiedBy>Milton Jose Gallo Junior</cp:lastModifiedBy>
  <dcterms:created xsi:type="dcterms:W3CDTF">2021-10-20T13:12:22Z</dcterms:created>
  <dcterms:modified xsi:type="dcterms:W3CDTF">2021-10-20T13:12:33Z</dcterms:modified>
</cp:coreProperties>
</file>